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9E28FA8-59E4-40F0-944E-B657B0BB150D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ЛЮРО МАРКЕТ 08-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K226" i="1"/>
  <c r="G226" i="1"/>
  <c r="M226" i="1" s="1"/>
  <c r="K225" i="1"/>
  <c r="G225" i="1"/>
  <c r="M225" i="1" s="1"/>
  <c r="K224" i="1"/>
  <c r="G224" i="1"/>
  <c r="M224" i="1" s="1"/>
  <c r="K223" i="1"/>
  <c r="G223" i="1"/>
  <c r="M223" i="1" s="1"/>
  <c r="K222" i="1"/>
  <c r="G222" i="1"/>
  <c r="M222" i="1" s="1"/>
  <c r="K221" i="1"/>
  <c r="G221" i="1"/>
  <c r="M221" i="1" s="1"/>
  <c r="K220" i="1"/>
  <c r="G220" i="1"/>
  <c r="M220" i="1" s="1"/>
  <c r="K219" i="1"/>
  <c r="G219" i="1"/>
  <c r="M219" i="1" s="1"/>
  <c r="K218" i="1"/>
  <c r="G218" i="1"/>
  <c r="M218" i="1" s="1"/>
  <c r="K217" i="1"/>
  <c r="G217" i="1"/>
  <c r="M217" i="1" s="1"/>
  <c r="K216" i="1"/>
  <c r="G216" i="1"/>
  <c r="M216" i="1" s="1"/>
  <c r="K215" i="1"/>
  <c r="G215" i="1"/>
  <c r="M215" i="1" s="1"/>
  <c r="K24" i="1"/>
  <c r="K25" i="1"/>
  <c r="K26" i="1"/>
  <c r="K27" i="1"/>
  <c r="K28" i="1"/>
  <c r="K29" i="1"/>
  <c r="K30" i="1"/>
  <c r="K31" i="1"/>
  <c r="K32" i="1"/>
  <c r="K33" i="1"/>
  <c r="K34" i="1"/>
  <c r="K35" i="1"/>
  <c r="M35" i="1"/>
  <c r="K36" i="1"/>
  <c r="K37" i="1"/>
  <c r="K38" i="1"/>
  <c r="K39" i="1"/>
  <c r="K40" i="1"/>
  <c r="M40" i="1"/>
  <c r="K41" i="1"/>
  <c r="K42" i="1"/>
  <c r="K43" i="1"/>
  <c r="K44" i="1"/>
  <c r="K45" i="1"/>
  <c r="M45" i="1"/>
  <c r="K46" i="1"/>
  <c r="K47" i="1"/>
  <c r="K48" i="1"/>
  <c r="M48" i="1"/>
  <c r="K49" i="1"/>
  <c r="K50" i="1"/>
  <c r="K51" i="1"/>
  <c r="K52" i="1"/>
  <c r="K53" i="1"/>
  <c r="M53" i="1"/>
  <c r="K54" i="1"/>
  <c r="K55" i="1"/>
  <c r="M55" i="1"/>
  <c r="K56" i="1"/>
  <c r="K57" i="1"/>
  <c r="K58" i="1"/>
  <c r="K59" i="1"/>
  <c r="K60" i="1"/>
  <c r="K61" i="1"/>
  <c r="K62" i="1"/>
  <c r="K23" i="1"/>
  <c r="G62" i="1"/>
  <c r="M62" i="1" s="1"/>
  <c r="G61" i="1"/>
  <c r="M61" i="1" s="1"/>
  <c r="G60" i="1"/>
  <c r="M60" i="1" s="1"/>
  <c r="G59" i="1"/>
  <c r="M59" i="1" s="1"/>
  <c r="G58" i="1"/>
  <c r="M58" i="1" s="1"/>
  <c r="G57" i="1"/>
  <c r="M57" i="1" s="1"/>
  <c r="G56" i="1"/>
  <c r="M56" i="1" s="1"/>
  <c r="G55" i="1"/>
  <c r="G54" i="1"/>
  <c r="M54" i="1" s="1"/>
  <c r="G53" i="1"/>
  <c r="G52" i="1"/>
  <c r="M52" i="1" s="1"/>
  <c r="G51" i="1"/>
  <c r="M51" i="1" s="1"/>
  <c r="G50" i="1"/>
  <c r="M50" i="1" s="1"/>
  <c r="G49" i="1"/>
  <c r="M49" i="1" s="1"/>
  <c r="G48" i="1"/>
  <c r="G47" i="1"/>
  <c r="M47" i="1" s="1"/>
  <c r="G46" i="1"/>
  <c r="M46" i="1" s="1"/>
  <c r="G45" i="1"/>
  <c r="G44" i="1"/>
  <c r="M44" i="1" s="1"/>
  <c r="G43" i="1"/>
  <c r="M43" i="1" s="1"/>
  <c r="G42" i="1"/>
  <c r="M42" i="1" s="1"/>
  <c r="G41" i="1"/>
  <c r="M41" i="1" s="1"/>
  <c r="G40" i="1"/>
  <c r="G39" i="1"/>
  <c r="M39" i="1" s="1"/>
  <c r="G38" i="1"/>
  <c r="M38" i="1" s="1"/>
  <c r="G37" i="1"/>
  <c r="M37" i="1" s="1"/>
  <c r="G36" i="1"/>
  <c r="M36" i="1" s="1"/>
  <c r="G35" i="1"/>
  <c r="G34" i="1"/>
  <c r="M34" i="1" s="1"/>
  <c r="G33" i="1"/>
  <c r="M33" i="1" s="1"/>
  <c r="G32" i="1"/>
  <c r="M32" i="1" s="1"/>
  <c r="G31" i="1"/>
  <c r="M31" i="1" s="1"/>
  <c r="G30" i="1"/>
  <c r="M30" i="1" s="1"/>
  <c r="G29" i="1"/>
  <c r="M29" i="1" s="1"/>
  <c r="G28" i="1"/>
  <c r="M28" i="1" s="1"/>
  <c r="G27" i="1"/>
  <c r="M27" i="1" s="1"/>
  <c r="G26" i="1"/>
  <c r="M26" i="1" s="1"/>
  <c r="G25" i="1"/>
  <c r="M25" i="1" s="1"/>
  <c r="G24" i="1"/>
  <c r="M24" i="1" s="1"/>
  <c r="G23" i="1"/>
  <c r="M23" i="1" s="1"/>
  <c r="K21" i="1"/>
  <c r="G21" i="1"/>
  <c r="M21" i="1" s="1"/>
  <c r="K20" i="1"/>
  <c r="G20" i="1"/>
  <c r="M20" i="1" s="1"/>
  <c r="K19" i="1"/>
  <c r="G19" i="1"/>
  <c r="M19" i="1" s="1"/>
  <c r="G204" i="1"/>
  <c r="M204" i="1" s="1"/>
  <c r="G202" i="1"/>
  <c r="M202" i="1" s="1"/>
  <c r="G201" i="1"/>
  <c r="M201" i="1" s="1"/>
  <c r="G199" i="1"/>
  <c r="M199" i="1" s="1"/>
  <c r="G181" i="1"/>
  <c r="G180" i="1"/>
  <c r="G205" i="1"/>
  <c r="M205" i="1" s="1"/>
  <c r="G211" i="1"/>
  <c r="M211" i="1" s="1"/>
  <c r="G210" i="1"/>
  <c r="M210" i="1" s="1"/>
  <c r="G209" i="1"/>
  <c r="M209" i="1" s="1"/>
  <c r="K211" i="1"/>
  <c r="K210" i="1"/>
  <c r="K209" i="1"/>
  <c r="K208" i="1"/>
  <c r="G208" i="1"/>
  <c r="M208" i="1" s="1"/>
  <c r="K207" i="1"/>
  <c r="G207" i="1"/>
  <c r="M207" i="1" s="1"/>
  <c r="K206" i="1"/>
  <c r="G206" i="1"/>
  <c r="M206" i="1" s="1"/>
  <c r="K205" i="1"/>
  <c r="K204" i="1"/>
  <c r="K203" i="1"/>
  <c r="G203" i="1"/>
  <c r="M203" i="1" s="1"/>
  <c r="K202" i="1"/>
  <c r="K201" i="1"/>
  <c r="K200" i="1"/>
  <c r="G200" i="1"/>
  <c r="M200" i="1" s="1"/>
  <c r="K199" i="1"/>
  <c r="K15" i="1" l="1"/>
  <c r="K16" i="1"/>
  <c r="K17" i="1"/>
  <c r="G17" i="1"/>
  <c r="M17" i="1" s="1"/>
  <c r="G16" i="1"/>
  <c r="M16" i="1" s="1"/>
  <c r="G15" i="1"/>
  <c r="M15" i="1" s="1"/>
  <c r="G14" i="1"/>
  <c r="M14" i="1" s="1"/>
  <c r="G12" i="1"/>
  <c r="M12" i="1" s="1"/>
  <c r="G11" i="1"/>
  <c r="M11" i="1" s="1"/>
  <c r="K9" i="1"/>
  <c r="K10" i="1"/>
  <c r="K11" i="1"/>
  <c r="K12" i="1"/>
  <c r="K14" i="1"/>
  <c r="G10" i="1"/>
  <c r="M10" i="1" s="1"/>
  <c r="G9" i="1"/>
  <c r="M9" i="1" s="1"/>
  <c r="G8" i="1"/>
  <c r="K8" i="1" l="1"/>
  <c r="M8" i="1"/>
  <c r="G138" i="1" l="1"/>
  <c r="M138" i="1" s="1"/>
  <c r="G140" i="1"/>
  <c r="M140" i="1" s="1"/>
  <c r="G141" i="1"/>
  <c r="M141" i="1" s="1"/>
  <c r="G142" i="1"/>
  <c r="M142" i="1" s="1"/>
  <c r="G143" i="1"/>
  <c r="M143" i="1" s="1"/>
  <c r="G144" i="1"/>
  <c r="M144" i="1" s="1"/>
  <c r="G145" i="1"/>
  <c r="M145" i="1" s="1"/>
  <c r="G146" i="1"/>
  <c r="M146" i="1" s="1"/>
  <c r="G147" i="1"/>
  <c r="M147" i="1" s="1"/>
  <c r="G148" i="1"/>
  <c r="M148" i="1" s="1"/>
  <c r="G149" i="1"/>
  <c r="M149" i="1" s="1"/>
  <c r="G150" i="1"/>
  <c r="M150" i="1" s="1"/>
  <c r="G151" i="1"/>
  <c r="M151" i="1" s="1"/>
  <c r="G152" i="1"/>
  <c r="M152" i="1" s="1"/>
  <c r="G153" i="1"/>
  <c r="M153" i="1" s="1"/>
  <c r="G154" i="1"/>
  <c r="M154" i="1" s="1"/>
  <c r="G155" i="1"/>
  <c r="M155" i="1" s="1"/>
  <c r="G156" i="1"/>
  <c r="M156" i="1" s="1"/>
  <c r="G157" i="1"/>
  <c r="M157" i="1" s="1"/>
  <c r="G158" i="1"/>
  <c r="M158" i="1" s="1"/>
  <c r="G159" i="1"/>
  <c r="M159" i="1" s="1"/>
  <c r="G160" i="1"/>
  <c r="M160" i="1" s="1"/>
  <c r="G161" i="1"/>
  <c r="M161" i="1" s="1"/>
  <c r="G162" i="1"/>
  <c r="M162" i="1" s="1"/>
  <c r="G163" i="1"/>
  <c r="M163" i="1" s="1"/>
  <c r="G164" i="1"/>
  <c r="M164" i="1" s="1"/>
  <c r="G165" i="1"/>
  <c r="M165" i="1" s="1"/>
  <c r="G167" i="1"/>
  <c r="M167" i="1" s="1"/>
  <c r="G168" i="1"/>
  <c r="M168" i="1" s="1"/>
  <c r="G169" i="1"/>
  <c r="M169" i="1" s="1"/>
  <c r="G170" i="1"/>
  <c r="M170" i="1" s="1"/>
  <c r="G171" i="1"/>
  <c r="M171" i="1" s="1"/>
  <c r="G172" i="1"/>
  <c r="M172" i="1" s="1"/>
  <c r="G173" i="1"/>
  <c r="M173" i="1" s="1"/>
  <c r="G174" i="1"/>
  <c r="M174" i="1" s="1"/>
  <c r="G175" i="1"/>
  <c r="M175" i="1" s="1"/>
  <c r="G176" i="1"/>
  <c r="M176" i="1" s="1"/>
  <c r="G177" i="1"/>
  <c r="M177" i="1" s="1"/>
  <c r="G178" i="1"/>
  <c r="M178" i="1" s="1"/>
  <c r="G179" i="1"/>
  <c r="M179" i="1" s="1"/>
  <c r="M180" i="1"/>
  <c r="M181" i="1"/>
  <c r="G196" i="1"/>
  <c r="M196" i="1" s="1"/>
  <c r="G195" i="1"/>
  <c r="M195" i="1" s="1"/>
  <c r="G194" i="1"/>
  <c r="M194" i="1" s="1"/>
  <c r="G193" i="1"/>
  <c r="M193" i="1" s="1"/>
  <c r="G192" i="1"/>
  <c r="M192" i="1" s="1"/>
  <c r="G191" i="1"/>
  <c r="M191" i="1" s="1"/>
  <c r="G190" i="1"/>
  <c r="M190" i="1" s="1"/>
  <c r="G189" i="1"/>
  <c r="M189" i="1" s="1"/>
  <c r="G188" i="1"/>
  <c r="M188" i="1" s="1"/>
  <c r="G187" i="1"/>
  <c r="M187" i="1" s="1"/>
  <c r="G186" i="1"/>
  <c r="M186" i="1" s="1"/>
  <c r="G184" i="1"/>
  <c r="M184" i="1" s="1"/>
  <c r="G185" i="1"/>
  <c r="M185" i="1" s="1"/>
  <c r="G183" i="1"/>
  <c r="M183" i="1" s="1"/>
  <c r="G137" i="1"/>
  <c r="M137" i="1" s="1"/>
  <c r="G136" i="1"/>
  <c r="M136" i="1" s="1"/>
  <c r="G135" i="1"/>
  <c r="M135" i="1" s="1"/>
  <c r="G134" i="1"/>
  <c r="M134" i="1" s="1"/>
  <c r="G133" i="1"/>
  <c r="M133" i="1" s="1"/>
  <c r="G132" i="1"/>
  <c r="M132" i="1" s="1"/>
  <c r="G131" i="1"/>
  <c r="M131" i="1" s="1"/>
  <c r="G130" i="1"/>
  <c r="M130" i="1" s="1"/>
  <c r="G129" i="1"/>
  <c r="M129" i="1" s="1"/>
  <c r="G128" i="1"/>
  <c r="M128" i="1" s="1"/>
  <c r="G127" i="1"/>
  <c r="M127" i="1" s="1"/>
  <c r="G126" i="1"/>
  <c r="M126" i="1" s="1"/>
  <c r="G125" i="1"/>
  <c r="M125" i="1" s="1"/>
  <c r="G124" i="1"/>
  <c r="M124" i="1" s="1"/>
  <c r="G123" i="1"/>
  <c r="M123" i="1" s="1"/>
  <c r="G122" i="1"/>
  <c r="M122" i="1" s="1"/>
  <c r="G121" i="1"/>
  <c r="M121" i="1" s="1"/>
  <c r="G120" i="1"/>
  <c r="M120" i="1" s="1"/>
  <c r="G119" i="1"/>
  <c r="M119" i="1" s="1"/>
  <c r="G118" i="1"/>
  <c r="M118" i="1" s="1"/>
  <c r="G117" i="1"/>
  <c r="M117" i="1" s="1"/>
  <c r="G116" i="1"/>
  <c r="M116" i="1" s="1"/>
  <c r="G115" i="1"/>
  <c r="M115" i="1" s="1"/>
  <c r="G114" i="1"/>
  <c r="M114" i="1" s="1"/>
  <c r="G113" i="1"/>
  <c r="M113" i="1" s="1"/>
  <c r="G111" i="1"/>
  <c r="M111" i="1" s="1"/>
  <c r="G110" i="1"/>
  <c r="M110" i="1" s="1"/>
  <c r="G109" i="1"/>
  <c r="M109" i="1" s="1"/>
  <c r="G108" i="1"/>
  <c r="M108" i="1" s="1"/>
  <c r="G107" i="1"/>
  <c r="M107" i="1" s="1"/>
  <c r="G100" i="1"/>
  <c r="M100" i="1" s="1"/>
  <c r="G101" i="1"/>
  <c r="M101" i="1" s="1"/>
  <c r="G102" i="1"/>
  <c r="M102" i="1" s="1"/>
  <c r="G103" i="1"/>
  <c r="M103" i="1" s="1"/>
  <c r="G104" i="1"/>
  <c r="M104" i="1" s="1"/>
  <c r="G99" i="1"/>
  <c r="M99" i="1" s="1"/>
  <c r="G98" i="1"/>
  <c r="M98" i="1" s="1"/>
  <c r="G97" i="1"/>
  <c r="M97" i="1" s="1"/>
  <c r="G96" i="1"/>
  <c r="M96" i="1" s="1"/>
  <c r="G95" i="1"/>
  <c r="M95" i="1" s="1"/>
  <c r="G93" i="1"/>
  <c r="M93" i="1" s="1"/>
  <c r="G92" i="1"/>
  <c r="M92" i="1" s="1"/>
  <c r="G90" i="1"/>
  <c r="M90" i="1" s="1"/>
  <c r="G89" i="1"/>
  <c r="M89" i="1" s="1"/>
  <c r="G88" i="1"/>
  <c r="M88" i="1" s="1"/>
  <c r="G87" i="1"/>
  <c r="M87" i="1" s="1"/>
  <c r="G86" i="1"/>
  <c r="M86" i="1" s="1"/>
  <c r="G85" i="1"/>
  <c r="M85" i="1" s="1"/>
  <c r="G84" i="1"/>
  <c r="M84" i="1" s="1"/>
  <c r="G83" i="1"/>
  <c r="M83" i="1" s="1"/>
  <c r="G82" i="1"/>
  <c r="M82" i="1" s="1"/>
  <c r="G81" i="1"/>
  <c r="M81" i="1" s="1"/>
  <c r="G80" i="1"/>
  <c r="M80" i="1" s="1"/>
  <c r="G79" i="1"/>
  <c r="M79" i="1" s="1"/>
  <c r="G78" i="1"/>
  <c r="M78" i="1" s="1"/>
  <c r="G77" i="1"/>
  <c r="M77" i="1" s="1"/>
  <c r="G76" i="1"/>
  <c r="M76" i="1" s="1"/>
  <c r="G75" i="1"/>
  <c r="M75" i="1" s="1"/>
  <c r="G74" i="1"/>
  <c r="M74" i="1" s="1"/>
  <c r="G73" i="1"/>
  <c r="M73" i="1" s="1"/>
  <c r="G72" i="1"/>
  <c r="M72" i="1" s="1"/>
  <c r="G71" i="1"/>
  <c r="M71" i="1" s="1"/>
  <c r="G70" i="1"/>
  <c r="M70" i="1" s="1"/>
  <c r="G69" i="1"/>
  <c r="M69" i="1" s="1"/>
  <c r="G68" i="1"/>
  <c r="M68" i="1" s="1"/>
  <c r="G67" i="1"/>
  <c r="M67" i="1" s="1"/>
  <c r="G66" i="1"/>
  <c r="M66" i="1" s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32" i="1"/>
  <c r="K133" i="1"/>
  <c r="K134" i="1"/>
  <c r="K135" i="1"/>
  <c r="K136" i="1"/>
  <c r="K137" i="1"/>
  <c r="K138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40" i="1"/>
  <c r="K113" i="1"/>
  <c r="K183" i="1"/>
  <c r="K167" i="1"/>
  <c r="K108" i="1"/>
  <c r="K109" i="1"/>
  <c r="K110" i="1"/>
  <c r="K111" i="1"/>
  <c r="K107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2" i="1"/>
  <c r="K93" i="1"/>
  <c r="K95" i="1"/>
  <c r="K96" i="1"/>
  <c r="K97" i="1"/>
  <c r="K98" i="1"/>
  <c r="K99" i="1"/>
  <c r="K100" i="1"/>
  <c r="K101" i="1"/>
  <c r="K102" i="1"/>
  <c r="K103" i="1"/>
  <c r="K104" i="1"/>
  <c r="B76" i="1"/>
  <c r="B75" i="1"/>
  <c r="B74" i="1"/>
  <c r="B73" i="1"/>
  <c r="B72" i="1"/>
  <c r="B71" i="1"/>
  <c r="M5" i="1" l="1"/>
</calcChain>
</file>

<file path=xl/sharedStrings.xml><?xml version="1.0" encoding="utf-8"?>
<sst xmlns="http://schemas.openxmlformats.org/spreadsheetml/2006/main" count="757" uniqueCount="292">
  <si>
    <t>Штрихкод</t>
  </si>
  <si>
    <t>Наименование</t>
  </si>
  <si>
    <t>Тип упаковки</t>
  </si>
  <si>
    <t>Объем</t>
  </si>
  <si>
    <t>Флакон</t>
  </si>
  <si>
    <t>195 мл</t>
  </si>
  <si>
    <t>Флакон с дозатором</t>
  </si>
  <si>
    <t>50 мл</t>
  </si>
  <si>
    <t>200 мл</t>
  </si>
  <si>
    <t>Флакон с пипеткой</t>
  </si>
  <si>
    <t>30 мл</t>
  </si>
  <si>
    <t>430 мл</t>
  </si>
  <si>
    <t>10 мл</t>
  </si>
  <si>
    <t>150 мл</t>
  </si>
  <si>
    <t>Флакон с "носиком"</t>
  </si>
  <si>
    <t>100 мл</t>
  </si>
  <si>
    <t>Флакон с распылителем</t>
  </si>
  <si>
    <t>Кол шт
в уп</t>
  </si>
  <si>
    <t>ОПТ</t>
  </si>
  <si>
    <t>РРЦ</t>
  </si>
  <si>
    <t>--</t>
  </si>
  <si>
    <t>Markell</t>
  </si>
  <si>
    <t>Markell - Косметика для лица</t>
  </si>
  <si>
    <t>Markell - Косметика для тела</t>
  </si>
  <si>
    <t>Markell - Косметика для волос</t>
  </si>
  <si>
    <t>Family Forever Factory</t>
  </si>
  <si>
    <t>Family Forever Factory - Косметика для лица</t>
  </si>
  <si>
    <t>Заказ уп</t>
  </si>
  <si>
    <t>Итого Руб.</t>
  </si>
  <si>
    <t>заказано шт</t>
  </si>
  <si>
    <t>Скраб-сода для тела "Танго с манго", 200г</t>
  </si>
  <si>
    <t>Саше</t>
  </si>
  <si>
    <t>Скраб-сода для тела "Бамбина капучина", 200г</t>
  </si>
  <si>
    <t>Скраб-кофе для тела "Диета с пепперчино", 200г</t>
  </si>
  <si>
    <t>Скраб-убтан для тела "Мятный детокс", 200г</t>
  </si>
  <si>
    <t>Скраб-сода для лица "Винный апельсинный", 200г</t>
  </si>
  <si>
    <t>Банка+коробка</t>
  </si>
  <si>
    <t>Скраб-сода для лица "Розовый шокодозовый", 200г</t>
  </si>
  <si>
    <t>Полирующий скраб для тела Голубая матча, 250 мл</t>
  </si>
  <si>
    <t>Банка</t>
  </si>
  <si>
    <t>Гидрофильный скраб для тела Розовый -мимозовый, 250 мл</t>
  </si>
  <si>
    <t>Матирующий скраб для лица Мятный-приятный, 200 мл</t>
  </si>
  <si>
    <t>Гидрофильный скраб для лица Конопляный-пряный, 200мл</t>
  </si>
  <si>
    <t>Свежий сок Алоэ вера, 50мл</t>
  </si>
  <si>
    <t>Флакон+коробка</t>
  </si>
  <si>
    <t>Спа-пудра для ванны "Девичник", 200г</t>
  </si>
  <si>
    <t>Спа-пудра для ванны "Миндальный шейк", 200г</t>
  </si>
  <si>
    <t>Цветочный тоник для лица "pH-нейтральный", 100мл</t>
  </si>
  <si>
    <t>Флакон+спрей</t>
  </si>
  <si>
    <t>Травяной тоник для лица "Матовая кожа и сужение пор", 100мл</t>
  </si>
  <si>
    <t>Английская соль Эпсома для ванны "РАССЛАБЛЕНИЕ + АНТИСТРЕСС", 300г</t>
  </si>
  <si>
    <t>Соль Мертвого моря для ванны "КРАСОТА + АНТИЦЕЛЛЮЛИТ", 300г</t>
  </si>
  <si>
    <t>Гималайская соль для ванны "ВОЗБУЖДЕНИЕ + АФРОДИЗИАК", 300г</t>
  </si>
  <si>
    <t>250 мл</t>
  </si>
  <si>
    <t>300 г</t>
  </si>
  <si>
    <t>200 г</t>
  </si>
  <si>
    <t>Пенка для укладки волос суперсильная фиксация, 195 мл</t>
  </si>
  <si>
    <t>Гель для укладки волос ультрасильная фиксация, 195 мл</t>
  </si>
  <si>
    <t>Cпрей для волос Термозащита, 195 мл</t>
  </si>
  <si>
    <t>Спрей для волос Anti-Static, 195 мл</t>
  </si>
  <si>
    <t>Пенка для укладки волос сильная фиксация, 195 мл</t>
  </si>
  <si>
    <t>Крем-спрей для воос Мультиуход 17 в 1, 195 мл</t>
  </si>
  <si>
    <t>Спрей для волос Легкое расчесывание, 195 мл</t>
  </si>
  <si>
    <t>Спрей для волос Экспресс-ламинирование, 195 мл</t>
  </si>
  <si>
    <t>Сыворотка-концентрат против выпадения волос, 100 мл</t>
  </si>
  <si>
    <t>Пилинг для кожи головы, 150 мл</t>
  </si>
  <si>
    <t>Лосьон перед депиляцией, 200 мл</t>
  </si>
  <si>
    <t>Лосьон после депиляции, 200 мл</t>
  </si>
  <si>
    <t>Сыворотка для лица ягодное увлажнение, 30 мл</t>
  </si>
  <si>
    <t>Сыворотка для лица ореховое питание, 30 мл</t>
  </si>
  <si>
    <t>Сыворотка для лица овощной детокс, 30 мл</t>
  </si>
  <si>
    <t>Сыворотка-бустер для лица и шеи глобальное омоложение 60+, 30 мл</t>
  </si>
  <si>
    <t>Сыворотка-бустер для лица активатор молодости 50+, 30 мл</t>
  </si>
  <si>
    <t>Пептидная сыворотка-бустер для лица 40+, 30 мл</t>
  </si>
  <si>
    <t>Сыворотка-бустер для лица со стволовыми клетками 30+, 30 мл</t>
  </si>
  <si>
    <t>Миндальный пилинг для лица 15%, 30 мл</t>
  </si>
  <si>
    <t>Молочный пилинг для лица 30%, 30 мл</t>
  </si>
  <si>
    <t>Сыворотка для лица себум-баланс (ниацинамид), 30 мл</t>
  </si>
  <si>
    <t>Сыворотка для лица интенсивный лифтинг (коллаген медузы), 30 мл</t>
  </si>
  <si>
    <t>Сыворотка для лица здоровое сияние (мультивитамины), 30 мл</t>
  </si>
  <si>
    <t>Сыворотка для лица глубокое увлажнение (гиалуроновая кислота), 30 мл</t>
  </si>
  <si>
    <t>Сыворотка для роста бровей и ресниц, 10 мл</t>
  </si>
  <si>
    <t>Pro-Bio / Флюид для лица увлажняющий, 50 мл</t>
  </si>
  <si>
    <t>Pro-Bio / Тонер для лица увлажняющий, 200 мл</t>
  </si>
  <si>
    <t>Pro-Bio / Мицеллярная вода 5 В 1, 430 мл</t>
  </si>
  <si>
    <t>Pro-Bio / Крем-сыворотка для кожи вокруг глаз, 30 мл</t>
  </si>
  <si>
    <t>Pro-Bio / Крем-пенка для умывания, 195 мл</t>
  </si>
  <si>
    <t>Pro-Bio / Гель-пенка для умывания, 195 мл</t>
  </si>
  <si>
    <t>Green Secret / Флюид-комфорт для лица, 50 мл</t>
  </si>
  <si>
    <t>Green Secret / Флюид-баланс для лица, 50 мл</t>
  </si>
  <si>
    <t>Green Secret / Тоник для лица, 200 мл</t>
  </si>
  <si>
    <t>Green Secret / Несмываемая маска для лица, 50 мл</t>
  </si>
  <si>
    <t>Green Secret / Гель для умывания, 195 мл</t>
  </si>
  <si>
    <t>Сыворотка для лица Aqua Boom, 50мл</t>
  </si>
  <si>
    <t>Гидрофильный сорбет для снятия макияжа, 140г</t>
  </si>
  <si>
    <t>Гидрофильное конопляное масло, 100мл</t>
  </si>
  <si>
    <t>Флакон+дозатор</t>
  </si>
  <si>
    <t>Гидрофильное кокосовое масло, 100мл</t>
  </si>
  <si>
    <t>Ванильный баттер-мусс для тела, 360мл</t>
  </si>
  <si>
    <t>Манговый баттер-уход для тела, 360мл</t>
  </si>
  <si>
    <t>Мимозовый баттер-лифтинг для тела, 360мл</t>
  </si>
  <si>
    <t>Активное масло для лица для комбинированной, жирной и проблемной кожи, 50мл</t>
  </si>
  <si>
    <t>Активное масло для лица для чувствительной, сухой и нормальной кожи, 50мл</t>
  </si>
  <si>
    <t>140 г</t>
  </si>
  <si>
    <t>Скраб-монпансье для тела "КОНФЕТНЫЙ БАР", 300г</t>
  </si>
  <si>
    <t>Скраб-монпансье для тела "КАКАО БАР", 300г</t>
  </si>
  <si>
    <t>Скраб для тела COCONUT BALLS, 150 гр</t>
  </si>
  <si>
    <t>Скраб для тела LIMONCELLO BALLS, 150 гр</t>
  </si>
  <si>
    <t>150 г</t>
  </si>
  <si>
    <t>360 мл</t>
  </si>
  <si>
    <t>Сыворотка активный кофеин от темных кругов и отеков под глазами, 50мл</t>
  </si>
  <si>
    <t>Сыворотка голубой ретинол для повышения упругости и тонуса кожи, 50мл</t>
  </si>
  <si>
    <t>Сыворотка акне-киллер комплекс 5 в 1, 50мл</t>
  </si>
  <si>
    <t>Матирующий гель-мусс для умывания для жирной, комбинированной и проблемной кожи , 230мл</t>
  </si>
  <si>
    <t>Увлажняющий гель-флюид для умывания для сухой, очень сухой и чувствительной кожи, 230мл</t>
  </si>
  <si>
    <t>Минеральный лосьон-суспензия для проблемной кожи, склонной к акне и комедонам, 100мл</t>
  </si>
  <si>
    <t>230 мл</t>
  </si>
  <si>
    <t>Family Forever Factory - Для ванны</t>
  </si>
  <si>
    <t>Энзимная пудра для умывания "Всесезонное обновление и увлажнение кожи", 50г</t>
  </si>
  <si>
    <t>Янтарная пудра для умывания "Матирующий эффект и сужение пор", 50г</t>
  </si>
  <si>
    <t>Мицеллярные диски для снятия макияжа, 60шт</t>
  </si>
  <si>
    <t>Янтарные пилинг-подушечки для лица, 60шт</t>
  </si>
  <si>
    <t>50 г</t>
  </si>
  <si>
    <t>60 шт</t>
  </si>
  <si>
    <t>Мерцающий лосьон для тела "Эйфория", 250 мл</t>
  </si>
  <si>
    <t>Комфортный лосьон для тела "Сенситив", 250 мл</t>
  </si>
  <si>
    <t>Гель-масло для душа "Сенситив", 250 мл</t>
  </si>
  <si>
    <t>Флакон+диск-топ</t>
  </si>
  <si>
    <t>Парфюмированное масло для душа "Эйфория", 250 мл</t>
  </si>
  <si>
    <t>Пудра-сияние для тела "Особый случай", 60 г</t>
  </si>
  <si>
    <t>Пудра-шелк для тела "Активный день", 60 г</t>
  </si>
  <si>
    <t>60 г</t>
  </si>
  <si>
    <t>Солнцезащитный  флюид  SPF30, 170 мл</t>
  </si>
  <si>
    <t>170 мл</t>
  </si>
  <si>
    <t>Солнцезащитный стик SPF30, 13,5г</t>
  </si>
  <si>
    <t>Стик+коробка</t>
  </si>
  <si>
    <t>Солнцезащитный стик SPF50, 13,5г</t>
  </si>
  <si>
    <t>Идеальный увлажняющий ВВ-крем SPF 25, 30 мл</t>
  </si>
  <si>
    <t>13,5 г</t>
  </si>
  <si>
    <t>Парфюмированное мыло "Эйфория", 500мл</t>
  </si>
  <si>
    <t>Парфюмированное мыло "Люкс отель", 500мл</t>
  </si>
  <si>
    <t>Парфюмированное мыло "Розовая жизнь", 500мл</t>
  </si>
  <si>
    <t>500 мл</t>
  </si>
  <si>
    <t>Парфюмированный гель  для душа "Эйфория", 500мл</t>
  </si>
  <si>
    <t>Флакон +диск-топ</t>
  </si>
  <si>
    <t>Парфюмированный гель для душа "Люкс отель", 500мл</t>
  </si>
  <si>
    <t>Парфюмированный гель для душа "Розовая жизнь", 500мл</t>
  </si>
  <si>
    <t>Family Forever Factory - Косметика для тела</t>
  </si>
  <si>
    <t>Family Forever Factory - Косметика для волос</t>
  </si>
  <si>
    <t>Стик-воск для волос, 13,5г</t>
  </si>
  <si>
    <t>Пенный успокаивающий шампунь Гималайская соль и мята, 250мл</t>
  </si>
  <si>
    <t>Туба</t>
  </si>
  <si>
    <t>Пенный увлажняющий шампунь Масло арганы, ши, какао, амаранта, 250мл</t>
  </si>
  <si>
    <t>Пенный укрепляющий шампунь Васаби и горчица, 250мл</t>
  </si>
  <si>
    <t>Баттер-маска для волос Масло арганы, ши, какао, амаранта, 250мл</t>
  </si>
  <si>
    <t>Бальзам-эликсир для волос Васаби и горчица, 250мл</t>
  </si>
  <si>
    <t>Филлер-термозащита для волос 20 в 1, 230мл</t>
  </si>
  <si>
    <t>Термозащита для волос, 230мл</t>
  </si>
  <si>
    <t>Солевой мист-уход для волос 2 в 1, 200мл</t>
  </si>
  <si>
    <t>Пенный успокаивающий шампунь Гималайская соль и мята, 500мл</t>
  </si>
  <si>
    <t>Пенный увлажняющий шампунь Масло арганы, ши, какао, амаранта, 500мл</t>
  </si>
  <si>
    <t>Пенный укрепляющий шампунь Васаби и горчица, 500мл</t>
  </si>
  <si>
    <t>Баттер-маска для волос Масло арганы, ши, какао, амаранта, 500мл</t>
  </si>
  <si>
    <t>Бальзам-эликсир для волос Васаби и горчица, 500мл</t>
  </si>
  <si>
    <t>Мусс-пенка "ультрасильная фиксация" для укладки волос, 230мл</t>
  </si>
  <si>
    <t>Флакон+тубус</t>
  </si>
  <si>
    <t>Аромат для дома "БЕЛИЧЬЕ ДУПЛО"</t>
  </si>
  <si>
    <t>Аромат для дома "ВЕНСКИЙ КОФЕЙНЫЙ ДОМ"</t>
  </si>
  <si>
    <t>Аромат для дома "ВЕЧЕРИНКА У КРОЛИКА"</t>
  </si>
  <si>
    <t>Аромат для дома "ЗАПРЕТНЫЙ ПЛОД"</t>
  </si>
  <si>
    <t>Аромат для дома "ЛОГОВО ТИГРА"</t>
  </si>
  <si>
    <t>Аромат для дома "ЛЮКС СПА-ОТЕЛЬ"</t>
  </si>
  <si>
    <t>Аромат для дома "ЧУДО ВАНИЛЬ"</t>
  </si>
  <si>
    <t>Family Forever Factory - Аромадиффузоры</t>
  </si>
  <si>
    <t>Rottey</t>
  </si>
  <si>
    <t>Rottey - Бытовая химия</t>
  </si>
  <si>
    <t>Пластиковый бокс</t>
  </si>
  <si>
    <t>15 мл</t>
  </si>
  <si>
    <t>12 мл</t>
  </si>
  <si>
    <t>11 мл</t>
  </si>
  <si>
    <t>Капсулы для стирки Rottey (цветочные) 21 шт</t>
  </si>
  <si>
    <t>Капсулы для стирки Rottey (ягодные) 21 шт</t>
  </si>
  <si>
    <t>Капсулы для стирки Rottey (бриллиант и лотос) 21 шт</t>
  </si>
  <si>
    <t>Кондиционер для стирки Rottey (конентрат) 1л</t>
  </si>
  <si>
    <t>Кондиционер для стирки Rottey (суперконццентрат) 1л</t>
  </si>
  <si>
    <t>1000 мл</t>
  </si>
  <si>
    <t>в разработке</t>
  </si>
  <si>
    <t>Rottey - Косметика для лица</t>
  </si>
  <si>
    <t>Rottey - Косметика для волос</t>
  </si>
  <si>
    <t>Матирующий гель-мусс для умывания лица, 200мл</t>
  </si>
  <si>
    <t>50 гр</t>
  </si>
  <si>
    <t>Энизмная пудра с Папаином и витамином С, 50г / 100мл</t>
  </si>
  <si>
    <t>Гидрофильный бальзам для снятия макияжа 150гр</t>
  </si>
  <si>
    <t>Несмываемая солевой спрей для волос, 200мл</t>
  </si>
  <si>
    <t>Солнцезащитный стик SPF 50, 14гр</t>
  </si>
  <si>
    <t>Восковый стик для волос, 14гр</t>
  </si>
  <si>
    <t>14 гр</t>
  </si>
  <si>
    <t>150 гр</t>
  </si>
  <si>
    <t>Масло для волос, 100мл</t>
  </si>
  <si>
    <t>100мл</t>
  </si>
  <si>
    <t>SI:LA</t>
  </si>
  <si>
    <t>SI:LA - Бытовая химия</t>
  </si>
  <si>
    <t>Аромат для дома "Бутик мимоза"</t>
  </si>
  <si>
    <t>Аромат для дома "Цветочный сезон"</t>
  </si>
  <si>
    <t>Аромат для дома "Эйфория"</t>
  </si>
  <si>
    <t>Аромат для дома "Райский поцелуй"</t>
  </si>
  <si>
    <t>Аромат для дома "Релакс 24/7"</t>
  </si>
  <si>
    <t>Аромат для дома "Пряный сад"</t>
  </si>
  <si>
    <t>Аромат для дома "Мое время"</t>
  </si>
  <si>
    <t>ОПТ с доп скидкой</t>
  </si>
  <si>
    <t>дой-пак</t>
  </si>
  <si>
    <t>Капсулы для стирки SI:LA BLESKA, 21 шт</t>
  </si>
  <si>
    <t>8 гр</t>
  </si>
  <si>
    <t>пластиковый бокс</t>
  </si>
  <si>
    <t>Капсулы для стирки SI:LA "PODS" (mini) 14 шт</t>
  </si>
  <si>
    <t>Капсулы для стирки SI:LA "PODS" (Magic) 50 шт</t>
  </si>
  <si>
    <t>Капсулы для стирки SI:LA "PODS" (Magic) 37 шт</t>
  </si>
  <si>
    <t>картонный короб</t>
  </si>
  <si>
    <t>Салфетки SI:LA DUO MAX (10 для цветного + 6 черного) 16 шт</t>
  </si>
  <si>
    <t>Салфетки отбеливающие SI:LA ULTRA WHITE 20 шт</t>
  </si>
  <si>
    <t>20 шт</t>
  </si>
  <si>
    <t>16 шт</t>
  </si>
  <si>
    <t>Пластинки для стирки SI:LA (цветочный микс) 64 шт</t>
  </si>
  <si>
    <t>64 шт</t>
  </si>
  <si>
    <t>Пластинки для стирки SI:LA ECO (Нежный пион)</t>
  </si>
  <si>
    <t>Пластинки для стирки SI:LA ECO (Цветы ванили и Франжипани)</t>
  </si>
  <si>
    <t>30 шт</t>
  </si>
  <si>
    <t>11 гр</t>
  </si>
  <si>
    <t>Капсулы для стирки SI:LA "PODS" бокс (единорог) 36 шт</t>
  </si>
  <si>
    <t>Капсулы для стирки SI:LA "PODS" бокс (цветы) 36 шт</t>
  </si>
  <si>
    <t>Капсулы для стирки SI:LA "PODS" дой-пак (единорог) 36 шт</t>
  </si>
  <si>
    <t>Капсулы для стирки SI:LA "PODS" дой-пак (цветы) 36 шт</t>
  </si>
  <si>
    <t>Rottey - Для отелей</t>
  </si>
  <si>
    <t>Гель для душа Rottey Hotel Carbon 30 мл</t>
  </si>
  <si>
    <t>Шампунь Rottey Hotel Carbon 30 мл</t>
  </si>
  <si>
    <t>Кондиционер Rottey Hotel Carbon 30 мл</t>
  </si>
  <si>
    <t>Лосьон для тела Rottey Hotel Carbon 30 мл</t>
  </si>
  <si>
    <t>Аромадиффузор Rottey Hotel Carbon 100 мл</t>
  </si>
  <si>
    <t>Гель для душа Rottey Hotel Carbon 5000 мл</t>
  </si>
  <si>
    <t>Шампунь Rottey Hotel Carbon 5000 мл</t>
  </si>
  <si>
    <t>Гель для душа Rottey Hotel Umber 30 мл</t>
  </si>
  <si>
    <t>Шампунь Rottey Hotel Umber 30 мл</t>
  </si>
  <si>
    <t>Кондиционер Rottey Hotel Umber 30 мл</t>
  </si>
  <si>
    <t>Лосьон для тела Rottey Hotel Umber 30 мл</t>
  </si>
  <si>
    <t>Аромадиффузор Rottey Hotel Umber 100 мл</t>
  </si>
  <si>
    <t>Гель для душа Rottey Hotel Umber 5000 мл</t>
  </si>
  <si>
    <t>Шампунь Rottey Hotel Umber 5000 мл</t>
  </si>
  <si>
    <t>Гель для душа Rottey Hotel Malachite 30 мл</t>
  </si>
  <si>
    <t>Шампунь Rottey Hotel Malachite 30 мл</t>
  </si>
  <si>
    <t>Кондиционер Rottey Hotel Malachite 30 мл</t>
  </si>
  <si>
    <t>Лосьон для тела Rottey Hotel Malachite 30 мл</t>
  </si>
  <si>
    <t>Аромадиффузор Rottey Hotel Malachite 100 мл</t>
  </si>
  <si>
    <t>Гель для душа Rottey Hotel Malachite 5000 мл</t>
  </si>
  <si>
    <t>Шампунь Rottey Hotel Malachite 5000 мл</t>
  </si>
  <si>
    <t>Гель для душа Rottey Hotel Burgundy 30 мл</t>
  </si>
  <si>
    <t>Шампунь Rottey Hotel Burgundy 30 мл</t>
  </si>
  <si>
    <t>Кондиционер Rottey Hotel Burgundy 30 мл</t>
  </si>
  <si>
    <t>Лосьон для тела Rottey Hotel Burgundy 30 мл</t>
  </si>
  <si>
    <t>Аромадиффузор Rottey Hotel Burgundy 100 мл</t>
  </si>
  <si>
    <t>Гель для душа Rottey Hotel Burgundy 5000 мл</t>
  </si>
  <si>
    <t>Шампунь Rottey Hotel Burgundy 5000 мл</t>
  </si>
  <si>
    <t>Гель для душа Rottey Hotel Sapphire 30 мл</t>
  </si>
  <si>
    <t>Шампунь Rottey Hotel Sapphire 30 мл</t>
  </si>
  <si>
    <t>Кондиционер Rottey Hotel Sapphire 30 мл</t>
  </si>
  <si>
    <t>Лосьон для тела Rottey Hotel Sapphire 30 мл</t>
  </si>
  <si>
    <t>Аромадиффузор Rottey Hotel Sapphire 100 мл</t>
  </si>
  <si>
    <t>Гель для душа Rottey Hotel Sapphire 5000 мл</t>
  </si>
  <si>
    <t>Шампунь Rottey Hotel Sapphire 5000 мл</t>
  </si>
  <si>
    <t>Аромадиффузор Rottey Hotel Carbon 500 мл</t>
  </si>
  <si>
    <t>5000 мл</t>
  </si>
  <si>
    <t>Аромадиффузор Rottey Hotel Sapphire 500 мл</t>
  </si>
  <si>
    <t>Аромадиффузор Rottey Hotel Burgundy 500 мл</t>
  </si>
  <si>
    <t>Аромадиффузор Rottey Hotel Malachite 500 мл</t>
  </si>
  <si>
    <t>Аромадиффузор Rottey Hotel Umber 500 мл</t>
  </si>
  <si>
    <t>флакон с крышкой</t>
  </si>
  <si>
    <t>стеклянный флакон</t>
  </si>
  <si>
    <t>канистра</t>
  </si>
  <si>
    <t>TIMASA</t>
  </si>
  <si>
    <t>TIMASA - Бытовая химия</t>
  </si>
  <si>
    <t>210 гр</t>
  </si>
  <si>
    <t>Гранулы-кондиционер для стирки "Цветочный сад"</t>
  </si>
  <si>
    <t>Гранулы-кондиционер для стирки "Ароматы Франции"</t>
  </si>
  <si>
    <t>пластиковая бутылка</t>
  </si>
  <si>
    <t>200 гр</t>
  </si>
  <si>
    <t>пластиковая банка</t>
  </si>
  <si>
    <t>Гранулы-кондиционер для стирки "Сакура"</t>
  </si>
  <si>
    <t>Гранулы-кондиционер для стирки "Северное сияние"</t>
  </si>
  <si>
    <t>россыпью</t>
  </si>
  <si>
    <t>5 кг</t>
  </si>
  <si>
    <t>Заказ</t>
  </si>
  <si>
    <t>luro-m.ru                +7 920 306 23 73</t>
  </si>
  <si>
    <t xml:space="preserve">ООО "ЛЮРО МАРКЕТ"        "LURO MARKET" LLC                                                                ИНН: 6700000430   /   КПП: 670001001                                                                      Юр. адрес: 214025, Смоленская область, Г.О. г. Смоленск, улица Нормандия-Неман, д. 27, помещение 1, офис 13                                                                       АО "АЛЬФА-БАНК" Р/с: 40702810801130002606 (RUR), Кор. счет: 30101810200000000593   Доставка по Москве:  от 50 000 - Бесплатно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</si>
</sst>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0.0"/>
    <numFmt numFmtId="166" formatCode="#,##0.0\ [$₽-419]"/>
    <numFmt numFmtId="167" formatCode="#,##0.0"/>
    <numFmt numFmtId="168" formatCode="#,##0\ [$₽-419]"/>
    <numFmt numFmtId="169" formatCode="#,##0.00\ [$₽-419]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rgb="FFF8836C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9" tint="-0.249977111117893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8" tint="-0.249977111117893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836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4432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66"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6" xfId="0" applyFont="1" applyFill="1" applyBorder="1" applyAlignment="1">
      <alignment vertical="top" wrapText="1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0" xfId="0" quotePrefix="1" applyFont="1" applyAlignment="1">
      <alignment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" fontId="8" fillId="0" borderId="11" xfId="1" applyNumberFormat="1" applyFont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/>
    </xf>
    <xf numFmtId="166" fontId="2" fillId="0" borderId="13" xfId="0" quotePrefix="1" applyNumberFormat="1" applyFont="1" applyBorder="1" applyAlignment="1">
      <alignment horizontal="center" vertical="center"/>
    </xf>
    <xf numFmtId="167" fontId="6" fillId="7" borderId="5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164" fontId="13" fillId="0" borderId="12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3" fillId="6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3" fontId="11" fillId="0" borderId="12" xfId="0" applyNumberFormat="1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11" fillId="2" borderId="12" xfId="0" applyNumberFormat="1" applyFont="1" applyFill="1" applyBorder="1" applyAlignment="1">
      <alignment horizontal="center" vertical="center" wrapText="1" shrinkToFit="1"/>
    </xf>
    <xf numFmtId="0" fontId="11" fillId="2" borderId="12" xfId="0" applyFont="1" applyFill="1" applyBorder="1" applyAlignment="1">
      <alignment horizontal="center" vertical="center" wrapText="1" shrinkToFit="1"/>
    </xf>
    <xf numFmtId="3" fontId="12" fillId="2" borderId="12" xfId="0" applyNumberFormat="1" applyFont="1" applyFill="1" applyBorder="1" applyAlignment="1">
      <alignment horizontal="center" vertical="center" wrapText="1" shrinkToFit="1"/>
    </xf>
    <xf numFmtId="1" fontId="8" fillId="2" borderId="11" xfId="0" applyNumberFormat="1" applyFont="1" applyFill="1" applyBorder="1" applyAlignment="1">
      <alignment horizontal="center" vertical="center" wrapText="1" shrinkToFit="1"/>
    </xf>
    <xf numFmtId="1" fontId="4" fillId="3" borderId="3" xfId="0" applyNumberFormat="1" applyFont="1" applyFill="1" applyBorder="1" applyAlignment="1">
      <alignment horizontal="left" vertical="center"/>
    </xf>
    <xf numFmtId="1" fontId="8" fillId="0" borderId="11" xfId="0" applyNumberFormat="1" applyFont="1" applyBorder="1" applyAlignment="1">
      <alignment horizontal="center" vertical="center" wrapText="1" shrinkToFit="1"/>
    </xf>
    <xf numFmtId="1" fontId="4" fillId="3" borderId="4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 shrinkToFit="1"/>
    </xf>
    <xf numFmtId="0" fontId="16" fillId="2" borderId="12" xfId="0" applyFont="1" applyFill="1" applyBorder="1" applyAlignment="1">
      <alignment horizontal="left" vertical="center" wrapText="1" shrinkToFit="1"/>
    </xf>
    <xf numFmtId="0" fontId="14" fillId="0" borderId="12" xfId="0" applyFont="1" applyBorder="1" applyAlignment="1">
      <alignment horizontal="left" vertical="center" wrapText="1" shrinkToFit="1"/>
    </xf>
    <xf numFmtId="0" fontId="16" fillId="0" borderId="12" xfId="0" applyFont="1" applyBorder="1" applyAlignment="1">
      <alignment horizontal="left" vertical="center" wrapText="1" shrinkToFit="1"/>
    </xf>
    <xf numFmtId="0" fontId="11" fillId="2" borderId="12" xfId="0" applyFont="1" applyFill="1" applyBorder="1" applyAlignment="1">
      <alignment horizontal="left" vertical="center" wrapText="1" shrinkToFit="1"/>
    </xf>
    <xf numFmtId="0" fontId="11" fillId="0" borderId="12" xfId="0" applyFont="1" applyBorder="1" applyAlignment="1">
      <alignment horizontal="left" vertical="center" wrapText="1" shrinkToFit="1"/>
    </xf>
    <xf numFmtId="0" fontId="15" fillId="3" borderId="3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shrinkToFit="1"/>
    </xf>
    <xf numFmtId="0" fontId="15" fillId="3" borderId="6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9" fontId="4" fillId="7" borderId="6" xfId="0" applyNumberFormat="1" applyFont="1" applyFill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9" fontId="4" fillId="7" borderId="3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9" fontId="10" fillId="8" borderId="3" xfId="0" applyNumberFormat="1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167" fontId="6" fillId="8" borderId="9" xfId="0" applyNumberFormat="1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167" fontId="6" fillId="9" borderId="9" xfId="0" applyNumberFormat="1" applyFont="1" applyFill="1" applyBorder="1" applyAlignment="1">
      <alignment horizontal="center" vertical="center" wrapText="1"/>
    </xf>
    <xf numFmtId="9" fontId="4" fillId="7" borderId="3" xfId="0" applyNumberFormat="1" applyFont="1" applyFill="1" applyBorder="1" applyAlignment="1">
      <alignment horizontal="center" vertical="center" wrapText="1"/>
    </xf>
    <xf numFmtId="168" fontId="4" fillId="3" borderId="3" xfId="0" applyNumberFormat="1" applyFont="1" applyFill="1" applyBorder="1" applyAlignment="1">
      <alignment horizontal="center" vertical="center"/>
    </xf>
    <xf numFmtId="168" fontId="4" fillId="3" borderId="6" xfId="0" applyNumberFormat="1" applyFont="1" applyFill="1" applyBorder="1" applyAlignment="1">
      <alignment horizontal="center" vertical="center"/>
    </xf>
    <xf numFmtId="168" fontId="3" fillId="0" borderId="12" xfId="0" applyNumberFormat="1" applyFont="1" applyBorder="1" applyAlignment="1">
      <alignment horizontal="center" vertical="center"/>
    </xf>
    <xf numFmtId="0" fontId="4" fillId="10" borderId="2" xfId="0" applyFont="1" applyFill="1" applyBorder="1" applyAlignment="1">
      <alignment horizontal="left" vertical="center"/>
    </xf>
    <xf numFmtId="0" fontId="4" fillId="10" borderId="3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167" fontId="6" fillId="10" borderId="9" xfId="0" applyNumberFormat="1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left" vertical="center"/>
    </xf>
    <xf numFmtId="0" fontId="4" fillId="11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/>
    </xf>
    <xf numFmtId="9" fontId="10" fillId="11" borderId="3" xfId="0" applyNumberFormat="1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167" fontId="6" fillId="11" borderId="9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0" fillId="0" borderId="12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8" fillId="0" borderId="11" xfId="0" quotePrefix="1" applyNumberFormat="1" applyFont="1" applyBorder="1" applyAlignment="1">
      <alignment horizontal="center" vertical="center"/>
    </xf>
    <xf numFmtId="0" fontId="4" fillId="12" borderId="2" xfId="0" applyFont="1" applyFill="1" applyBorder="1" applyAlignment="1">
      <alignment horizontal="left" vertical="center"/>
    </xf>
    <xf numFmtId="0" fontId="4" fillId="12" borderId="3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167" fontId="6" fillId="12" borderId="9" xfId="0" applyNumberFormat="1" applyFont="1" applyFill="1" applyBorder="1" applyAlignment="1">
      <alignment horizontal="center" vertical="center" wrapText="1"/>
    </xf>
    <xf numFmtId="9" fontId="10" fillId="12" borderId="3" xfId="0" applyNumberFormat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167" fontId="6" fillId="1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9" fillId="0" borderId="12" xfId="0" quotePrefix="1" applyFont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vertical="center"/>
    </xf>
    <xf numFmtId="0" fontId="19" fillId="6" borderId="6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/>
    </xf>
    <xf numFmtId="0" fontId="19" fillId="10" borderId="3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3" borderId="3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20" fillId="0" borderId="12" xfId="0" quotePrefix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7" fillId="0" borderId="0" xfId="0" quotePrefix="1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69" fontId="18" fillId="0" borderId="0" xfId="0" applyNumberFormat="1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Обычный 2 2" xfId="1" xr:uid="{D83B7806-1589-443A-911A-39BB1D147BED}"/>
  </cellStyles>
  <dxfs count="0"/>
  <tableStyles count="0" defaultTableStyle="TableStyleMedium2" defaultPivotStyle="PivotStyleLight16"/>
  <colors>
    <mruColors>
      <color rgb="FFCCFF99"/>
      <color rgb="FFCC99FF"/>
      <color rgb="FFCCCCFF"/>
      <color rgb="FFCC66FF"/>
      <color rgb="FFF8836C"/>
      <color rgb="FFF443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81644</xdr:rowOff>
    </xdr:from>
    <xdr:to>
      <xdr:col>2</xdr:col>
      <xdr:colOff>2258785</xdr:colOff>
      <xdr:row>1</xdr:row>
      <xdr:rowOff>431910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4A71027-91CD-DBB3-08B8-1F4F944EF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679" y="81644"/>
          <a:ext cx="2068285" cy="826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azankov/Desktop/RUR_&#1044;&#1080;&#1089;&#1090;&#1088;&#1080;&#1073;&#1100;&#1102;&#1090;&#1086;&#1088;&#1089;&#1082;&#1080;&#1081;_&#1087;&#1088;&#1072;&#1081;&#1089;_03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>
            <v>4810304020088</v>
          </cell>
        </row>
        <row r="6">
          <cell r="B6">
            <v>4810304020095</v>
          </cell>
        </row>
        <row r="7">
          <cell r="B7">
            <v>4810304020101</v>
          </cell>
        </row>
        <row r="8">
          <cell r="B8">
            <v>4810304020118</v>
          </cell>
        </row>
        <row r="9">
          <cell r="B9">
            <v>4810304020125</v>
          </cell>
        </row>
        <row r="10">
          <cell r="B10">
            <v>4810304020132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Q227"/>
  <sheetViews>
    <sheetView tabSelected="1" zoomScale="85" zoomScaleNormal="85" workbookViewId="0">
      <selection activeCell="P17" sqref="P17"/>
    </sheetView>
  </sheetViews>
  <sheetFormatPr defaultRowHeight="15" outlineLevelRow="3" outlineLevelCol="1" x14ac:dyDescent="0.25"/>
  <cols>
    <col min="1" max="1" width="4.42578125" style="5" customWidth="1"/>
    <col min="2" max="2" width="17.7109375" customWidth="1"/>
    <col min="3" max="3" width="58.85546875" style="6" customWidth="1"/>
    <col min="4" max="4" width="27.140625" style="5" customWidth="1"/>
    <col min="5" max="5" width="9.28515625" customWidth="1"/>
    <col min="6" max="6" width="10.28515625" style="7" customWidth="1"/>
    <col min="7" max="7" width="13.140625" style="7" customWidth="1"/>
    <col min="8" max="9" width="10.28515625" style="7" customWidth="1"/>
    <col min="10" max="10" width="1.7109375" style="7" customWidth="1"/>
    <col min="11" max="12" width="10.28515625" style="7" customWidth="1" outlineLevel="1"/>
    <col min="13" max="13" width="16.28515625" style="7" customWidth="1" outlineLevel="1"/>
    <col min="14" max="14" width="22.28515625" customWidth="1"/>
  </cols>
  <sheetData>
    <row r="1" spans="1:17" s="2" customFormat="1" ht="37.5" customHeight="1" x14ac:dyDescent="0.25">
      <c r="A1" s="1"/>
      <c r="B1" s="141"/>
      <c r="C1" s="141"/>
      <c r="D1" s="164" t="s">
        <v>291</v>
      </c>
      <c r="E1" s="164"/>
      <c r="F1" s="164"/>
      <c r="G1" s="164"/>
      <c r="H1" s="164"/>
      <c r="I1" s="164"/>
      <c r="J1" s="155"/>
      <c r="K1" s="141"/>
      <c r="L1" s="141"/>
      <c r="M1" s="141"/>
      <c r="N1" s="161" t="s">
        <v>289</v>
      </c>
    </row>
    <row r="2" spans="1:17" s="2" customFormat="1" ht="37.5" customHeight="1" x14ac:dyDescent="0.25">
      <c r="A2" s="3"/>
      <c r="B2" s="141"/>
      <c r="C2" s="141"/>
      <c r="D2" s="164"/>
      <c r="E2" s="164"/>
      <c r="F2" s="164"/>
      <c r="G2" s="164"/>
      <c r="H2" s="164"/>
      <c r="I2" s="164"/>
      <c r="J2" s="155"/>
      <c r="K2" s="141"/>
      <c r="L2" s="141"/>
      <c r="M2" s="141"/>
      <c r="N2" s="162">
        <f>M5</f>
        <v>0</v>
      </c>
    </row>
    <row r="3" spans="1:17" s="2" customFormat="1" ht="37.5" customHeight="1" x14ac:dyDescent="0.25">
      <c r="A3" s="3"/>
      <c r="B3" s="163" t="s">
        <v>290</v>
      </c>
      <c r="C3" s="142"/>
      <c r="D3" s="165"/>
      <c r="E3" s="165"/>
      <c r="F3" s="165"/>
      <c r="G3" s="165"/>
      <c r="H3" s="165"/>
      <c r="I3" s="165"/>
      <c r="J3" s="156"/>
      <c r="K3" s="142"/>
      <c r="L3" s="142"/>
      <c r="M3" s="142"/>
    </row>
    <row r="4" spans="1:17" ht="33.75" customHeight="1" x14ac:dyDescent="0.25">
      <c r="A4" s="122"/>
      <c r="B4" s="123" t="s">
        <v>0</v>
      </c>
      <c r="C4" s="123" t="s">
        <v>1</v>
      </c>
      <c r="D4" s="125" t="s">
        <v>2</v>
      </c>
      <c r="E4" s="125" t="s">
        <v>3</v>
      </c>
      <c r="F4" s="125" t="s">
        <v>17</v>
      </c>
      <c r="G4" s="125" t="s">
        <v>209</v>
      </c>
      <c r="H4" s="125" t="s">
        <v>18</v>
      </c>
      <c r="I4" s="127" t="s">
        <v>19</v>
      </c>
      <c r="J4" s="157"/>
      <c r="K4" s="125" t="s">
        <v>29</v>
      </c>
      <c r="L4" s="125" t="s">
        <v>27</v>
      </c>
      <c r="M4" s="11" t="s">
        <v>28</v>
      </c>
    </row>
    <row r="5" spans="1:17" ht="24" customHeight="1" x14ac:dyDescent="0.25">
      <c r="A5" s="122"/>
      <c r="B5" s="124"/>
      <c r="C5" s="124"/>
      <c r="D5" s="126"/>
      <c r="E5" s="126"/>
      <c r="F5" s="126"/>
      <c r="G5" s="126"/>
      <c r="H5" s="126"/>
      <c r="I5" s="128"/>
      <c r="J5" s="157"/>
      <c r="K5" s="126"/>
      <c r="L5" s="126"/>
      <c r="M5" s="47">
        <f>SUM(M6:M106)</f>
        <v>0</v>
      </c>
    </row>
    <row r="6" spans="1:17" ht="36" customHeight="1" x14ac:dyDescent="0.25">
      <c r="A6" s="87"/>
      <c r="B6" s="99" t="s">
        <v>174</v>
      </c>
      <c r="C6" s="100"/>
      <c r="D6" s="101"/>
      <c r="E6" s="101"/>
      <c r="F6" s="101"/>
      <c r="G6" s="104">
        <v>0</v>
      </c>
      <c r="H6" s="101"/>
      <c r="I6" s="101"/>
      <c r="J6" s="157"/>
      <c r="K6" s="102"/>
      <c r="L6" s="101"/>
      <c r="M6" s="103"/>
    </row>
    <row r="7" spans="1:17" ht="24" customHeight="1" outlineLevel="1" x14ac:dyDescent="0.25">
      <c r="A7" s="87"/>
      <c r="B7" s="93" t="s">
        <v>175</v>
      </c>
      <c r="C7" s="94"/>
      <c r="D7" s="95"/>
      <c r="E7" s="95"/>
      <c r="F7" s="95"/>
      <c r="G7" s="96"/>
      <c r="H7" s="95"/>
      <c r="I7" s="95"/>
      <c r="J7" s="157"/>
      <c r="K7" s="97"/>
      <c r="L7" s="95"/>
      <c r="M7" s="98"/>
    </row>
    <row r="8" spans="1:17" s="4" customFormat="1" ht="24" customHeight="1" outlineLevel="1" x14ac:dyDescent="0.25">
      <c r="A8" s="9"/>
      <c r="B8" s="33">
        <v>4813511000843</v>
      </c>
      <c r="C8" s="56" t="s">
        <v>180</v>
      </c>
      <c r="D8" s="34" t="s">
        <v>176</v>
      </c>
      <c r="E8" s="35" t="s">
        <v>179</v>
      </c>
      <c r="F8" s="35">
        <v>6</v>
      </c>
      <c r="G8" s="36">
        <f>H8-H8*G6</f>
        <v>237</v>
      </c>
      <c r="H8" s="37">
        <v>237</v>
      </c>
      <c r="I8" s="32" t="s">
        <v>20</v>
      </c>
      <c r="J8" s="158"/>
      <c r="K8" s="31">
        <f>L8*F8</f>
        <v>0</v>
      </c>
      <c r="L8" s="143"/>
      <c r="M8" s="46">
        <f t="shared" ref="M8" si="0">L8*(G8*F8)</f>
        <v>0</v>
      </c>
      <c r="Q8" s="120"/>
    </row>
    <row r="9" spans="1:17" s="4" customFormat="1" ht="24" customHeight="1" outlineLevel="1" x14ac:dyDescent="0.25">
      <c r="A9" s="9"/>
      <c r="B9" s="33">
        <v>4813511000980</v>
      </c>
      <c r="C9" s="56" t="s">
        <v>181</v>
      </c>
      <c r="D9" s="34" t="s">
        <v>176</v>
      </c>
      <c r="E9" s="35" t="s">
        <v>178</v>
      </c>
      <c r="F9" s="35">
        <v>6</v>
      </c>
      <c r="G9" s="36">
        <f>H9-H9*G6</f>
        <v>242</v>
      </c>
      <c r="H9" s="37">
        <v>242</v>
      </c>
      <c r="I9" s="32" t="s">
        <v>20</v>
      </c>
      <c r="J9" s="158"/>
      <c r="K9" s="31">
        <f t="shared" ref="K9:K17" si="1">L9*F9</f>
        <v>0</v>
      </c>
      <c r="L9" s="143"/>
      <c r="M9" s="46">
        <f t="shared" ref="M9:M17" si="2">L9*(G9*F9)</f>
        <v>0</v>
      </c>
      <c r="Q9" s="120"/>
    </row>
    <row r="10" spans="1:17" s="4" customFormat="1" ht="24" customHeight="1" outlineLevel="1" x14ac:dyDescent="0.25">
      <c r="A10" s="9"/>
      <c r="B10" s="33">
        <v>4813511000997</v>
      </c>
      <c r="C10" s="56" t="s">
        <v>182</v>
      </c>
      <c r="D10" s="34" t="s">
        <v>176</v>
      </c>
      <c r="E10" s="35" t="s">
        <v>177</v>
      </c>
      <c r="F10" s="35">
        <v>6</v>
      </c>
      <c r="G10" s="36">
        <f>H10-H10*G6</f>
        <v>275</v>
      </c>
      <c r="H10" s="37">
        <v>275</v>
      </c>
      <c r="I10" s="32" t="s">
        <v>20</v>
      </c>
      <c r="J10" s="158"/>
      <c r="K10" s="31">
        <f t="shared" si="1"/>
        <v>0</v>
      </c>
      <c r="L10" s="143"/>
      <c r="M10" s="46">
        <f t="shared" si="2"/>
        <v>0</v>
      </c>
      <c r="Q10" s="120"/>
    </row>
    <row r="11" spans="1:17" s="4" customFormat="1" ht="24" customHeight="1" outlineLevel="1" x14ac:dyDescent="0.25">
      <c r="A11" s="9"/>
      <c r="B11" s="33" t="s">
        <v>186</v>
      </c>
      <c r="C11" s="56" t="s">
        <v>183</v>
      </c>
      <c r="D11" s="34" t="s">
        <v>4</v>
      </c>
      <c r="E11" s="35" t="s">
        <v>185</v>
      </c>
      <c r="F11" s="35"/>
      <c r="G11" s="36">
        <f>H11-H11*G6</f>
        <v>0</v>
      </c>
      <c r="H11" s="37"/>
      <c r="I11" s="32" t="s">
        <v>20</v>
      </c>
      <c r="J11" s="158"/>
      <c r="K11" s="31">
        <f t="shared" si="1"/>
        <v>0</v>
      </c>
      <c r="L11" s="143"/>
      <c r="M11" s="46">
        <f t="shared" si="2"/>
        <v>0</v>
      </c>
    </row>
    <row r="12" spans="1:17" s="4" customFormat="1" ht="24" customHeight="1" outlineLevel="1" x14ac:dyDescent="0.25">
      <c r="A12" s="9"/>
      <c r="B12" s="33" t="s">
        <v>186</v>
      </c>
      <c r="C12" s="56" t="s">
        <v>184</v>
      </c>
      <c r="D12" s="34" t="s">
        <v>4</v>
      </c>
      <c r="E12" s="35" t="s">
        <v>185</v>
      </c>
      <c r="F12" s="35"/>
      <c r="G12" s="36">
        <f>H12-H12*G6</f>
        <v>0</v>
      </c>
      <c r="H12" s="37"/>
      <c r="I12" s="32" t="s">
        <v>20</v>
      </c>
      <c r="J12" s="158"/>
      <c r="K12" s="31">
        <f t="shared" si="1"/>
        <v>0</v>
      </c>
      <c r="L12" s="143"/>
      <c r="M12" s="46">
        <f t="shared" si="2"/>
        <v>0</v>
      </c>
    </row>
    <row r="13" spans="1:17" s="4" customFormat="1" ht="24" customHeight="1" outlineLevel="1" x14ac:dyDescent="0.25">
      <c r="A13" s="9"/>
      <c r="B13" s="93" t="s">
        <v>187</v>
      </c>
      <c r="C13" s="94"/>
      <c r="D13" s="95"/>
      <c r="E13" s="95"/>
      <c r="F13" s="95"/>
      <c r="G13" s="96"/>
      <c r="H13" s="95"/>
      <c r="I13" s="95"/>
      <c r="J13" s="157"/>
      <c r="K13" s="97"/>
      <c r="L13" s="144"/>
      <c r="M13" s="98"/>
    </row>
    <row r="14" spans="1:17" s="4" customFormat="1" ht="24" customHeight="1" outlineLevel="1" x14ac:dyDescent="0.25">
      <c r="A14" s="9"/>
      <c r="B14" s="33">
        <v>4813409003741</v>
      </c>
      <c r="C14" s="56" t="s">
        <v>189</v>
      </c>
      <c r="D14" s="34" t="s">
        <v>6</v>
      </c>
      <c r="E14" s="35" t="s">
        <v>8</v>
      </c>
      <c r="F14" s="35">
        <v>20</v>
      </c>
      <c r="G14" s="36">
        <f>H14-H14*G6</f>
        <v>203</v>
      </c>
      <c r="H14" s="37">
        <v>203</v>
      </c>
      <c r="I14" s="32" t="s">
        <v>20</v>
      </c>
      <c r="J14" s="158"/>
      <c r="K14" s="31">
        <f t="shared" si="1"/>
        <v>0</v>
      </c>
      <c r="L14" s="143"/>
      <c r="M14" s="46">
        <f t="shared" si="2"/>
        <v>0</v>
      </c>
    </row>
    <row r="15" spans="1:17" s="4" customFormat="1" ht="24" customHeight="1" outlineLevel="1" x14ac:dyDescent="0.25">
      <c r="A15" s="9"/>
      <c r="B15" s="33">
        <v>4813409003383</v>
      </c>
      <c r="C15" s="56" t="s">
        <v>191</v>
      </c>
      <c r="D15" s="34" t="s">
        <v>4</v>
      </c>
      <c r="E15" s="35" t="s">
        <v>190</v>
      </c>
      <c r="F15" s="35">
        <v>20</v>
      </c>
      <c r="G15" s="36">
        <f>H15-H15*G6</f>
        <v>235</v>
      </c>
      <c r="H15" s="37">
        <v>235</v>
      </c>
      <c r="I15" s="32" t="s">
        <v>20</v>
      </c>
      <c r="J15" s="158"/>
      <c r="K15" s="31">
        <f t="shared" si="1"/>
        <v>0</v>
      </c>
      <c r="L15" s="143"/>
      <c r="M15" s="46">
        <f t="shared" si="2"/>
        <v>0</v>
      </c>
    </row>
    <row r="16" spans="1:17" s="4" customFormat="1" ht="24" customHeight="1" outlineLevel="1" x14ac:dyDescent="0.25">
      <c r="A16" s="9"/>
      <c r="B16" s="33" t="s">
        <v>186</v>
      </c>
      <c r="C16" s="56" t="s">
        <v>192</v>
      </c>
      <c r="D16" s="34" t="s">
        <v>39</v>
      </c>
      <c r="E16" s="35" t="s">
        <v>197</v>
      </c>
      <c r="F16" s="35"/>
      <c r="G16" s="36">
        <f>H16-H16*G6</f>
        <v>0</v>
      </c>
      <c r="H16" s="37"/>
      <c r="I16" s="32" t="s">
        <v>20</v>
      </c>
      <c r="J16" s="158"/>
      <c r="K16" s="31">
        <f t="shared" si="1"/>
        <v>0</v>
      </c>
      <c r="L16" s="143"/>
      <c r="M16" s="46">
        <f t="shared" si="2"/>
        <v>0</v>
      </c>
    </row>
    <row r="17" spans="1:13" s="4" customFormat="1" ht="24" customHeight="1" outlineLevel="1" x14ac:dyDescent="0.25">
      <c r="A17" s="9"/>
      <c r="B17" s="33" t="s">
        <v>186</v>
      </c>
      <c r="C17" s="56" t="s">
        <v>194</v>
      </c>
      <c r="D17" s="34" t="s">
        <v>135</v>
      </c>
      <c r="E17" s="35" t="s">
        <v>196</v>
      </c>
      <c r="F17" s="35"/>
      <c r="G17" s="36">
        <f>H17-H17*G6</f>
        <v>0</v>
      </c>
      <c r="H17" s="37"/>
      <c r="I17" s="32" t="s">
        <v>20</v>
      </c>
      <c r="J17" s="158"/>
      <c r="K17" s="31">
        <f t="shared" si="1"/>
        <v>0</v>
      </c>
      <c r="L17" s="143"/>
      <c r="M17" s="46">
        <f t="shared" si="2"/>
        <v>0</v>
      </c>
    </row>
    <row r="18" spans="1:13" s="4" customFormat="1" ht="24" customHeight="1" outlineLevel="1" x14ac:dyDescent="0.25">
      <c r="A18" s="9"/>
      <c r="B18" s="93" t="s">
        <v>188</v>
      </c>
      <c r="C18" s="94"/>
      <c r="D18" s="95"/>
      <c r="E18" s="95"/>
      <c r="F18" s="95"/>
      <c r="G18" s="96"/>
      <c r="H18" s="95"/>
      <c r="I18" s="95"/>
      <c r="J18" s="157"/>
      <c r="K18" s="97"/>
      <c r="L18" s="144"/>
      <c r="M18" s="98"/>
    </row>
    <row r="19" spans="1:13" s="4" customFormat="1" ht="24" customHeight="1" outlineLevel="1" x14ac:dyDescent="0.25">
      <c r="A19" s="9"/>
      <c r="B19" s="33">
        <v>4810304020279</v>
      </c>
      <c r="C19" s="56" t="s">
        <v>193</v>
      </c>
      <c r="D19" s="34" t="s">
        <v>16</v>
      </c>
      <c r="E19" s="35" t="s">
        <v>8</v>
      </c>
      <c r="F19" s="35">
        <v>14</v>
      </c>
      <c r="G19" s="36">
        <f>H19-H19*G5</f>
        <v>215</v>
      </c>
      <c r="H19" s="37">
        <v>215</v>
      </c>
      <c r="I19" s="32" t="s">
        <v>20</v>
      </c>
      <c r="J19" s="158"/>
      <c r="K19" s="31">
        <f t="shared" ref="K19:K23" si="3">L19*F19</f>
        <v>0</v>
      </c>
      <c r="L19" s="143"/>
      <c r="M19" s="46">
        <f t="shared" ref="M19:M20" si="4">L19*(G19*F19)</f>
        <v>0</v>
      </c>
    </row>
    <row r="20" spans="1:13" s="4" customFormat="1" ht="24" customHeight="1" outlineLevel="1" x14ac:dyDescent="0.25">
      <c r="A20" s="9"/>
      <c r="B20" s="33" t="s">
        <v>186</v>
      </c>
      <c r="C20" s="56" t="s">
        <v>195</v>
      </c>
      <c r="D20" s="34" t="s">
        <v>135</v>
      </c>
      <c r="E20" s="35" t="s">
        <v>196</v>
      </c>
      <c r="F20" s="35"/>
      <c r="G20" s="36">
        <f>H20-H20*G5</f>
        <v>0</v>
      </c>
      <c r="H20" s="37"/>
      <c r="I20" s="32" t="s">
        <v>20</v>
      </c>
      <c r="J20" s="158"/>
      <c r="K20" s="31">
        <f t="shared" si="3"/>
        <v>0</v>
      </c>
      <c r="L20" s="143"/>
      <c r="M20" s="46">
        <f t="shared" si="4"/>
        <v>0</v>
      </c>
    </row>
    <row r="21" spans="1:13" s="4" customFormat="1" ht="24" customHeight="1" outlineLevel="1" x14ac:dyDescent="0.25">
      <c r="A21" s="9"/>
      <c r="B21" s="33" t="s">
        <v>186</v>
      </c>
      <c r="C21" s="56" t="s">
        <v>198</v>
      </c>
      <c r="D21" s="34" t="s">
        <v>6</v>
      </c>
      <c r="E21" s="35" t="s">
        <v>199</v>
      </c>
      <c r="F21" s="35"/>
      <c r="G21" s="36">
        <f>H21-H21*G5</f>
        <v>0</v>
      </c>
      <c r="H21" s="37"/>
      <c r="I21" s="32" t="s">
        <v>20</v>
      </c>
      <c r="J21" s="158"/>
      <c r="K21" s="31">
        <f t="shared" si="3"/>
        <v>0</v>
      </c>
      <c r="L21" s="143"/>
      <c r="M21" s="46">
        <f>L21*(G21*F21)</f>
        <v>0</v>
      </c>
    </row>
    <row r="22" spans="1:13" s="4" customFormat="1" ht="24" customHeight="1" outlineLevel="1" x14ac:dyDescent="0.25">
      <c r="A22" s="9"/>
      <c r="B22" s="93" t="s">
        <v>232</v>
      </c>
      <c r="C22" s="94"/>
      <c r="D22" s="95"/>
      <c r="E22" s="95"/>
      <c r="F22" s="95"/>
      <c r="G22" s="96"/>
      <c r="H22" s="95"/>
      <c r="I22" s="95"/>
      <c r="J22" s="157"/>
      <c r="K22" s="95"/>
      <c r="L22" s="144"/>
      <c r="M22" s="95"/>
    </row>
    <row r="23" spans="1:13" s="4" customFormat="1" ht="24" customHeight="1" outlineLevel="1" x14ac:dyDescent="0.25">
      <c r="A23" s="9"/>
      <c r="B23" s="33" t="s">
        <v>186</v>
      </c>
      <c r="C23" s="121" t="s">
        <v>233</v>
      </c>
      <c r="D23" s="34" t="s">
        <v>274</v>
      </c>
      <c r="E23" s="35" t="s">
        <v>10</v>
      </c>
      <c r="F23" s="35"/>
      <c r="G23" s="36">
        <f>H23-H23*G6</f>
        <v>33</v>
      </c>
      <c r="H23" s="37">
        <v>33</v>
      </c>
      <c r="I23" s="32"/>
      <c r="J23" s="158"/>
      <c r="K23" s="31">
        <f t="shared" si="3"/>
        <v>0</v>
      </c>
      <c r="L23" s="143"/>
      <c r="M23" s="46">
        <f t="shared" ref="M22:M23" si="5">L23*(G23*F23)</f>
        <v>0</v>
      </c>
    </row>
    <row r="24" spans="1:13" s="4" customFormat="1" ht="24" customHeight="1" outlineLevel="1" x14ac:dyDescent="0.25">
      <c r="A24" s="9"/>
      <c r="B24" s="33" t="s">
        <v>186</v>
      </c>
      <c r="C24" s="121" t="s">
        <v>234</v>
      </c>
      <c r="D24" s="34" t="s">
        <v>274</v>
      </c>
      <c r="E24" s="35" t="s">
        <v>10</v>
      </c>
      <c r="F24" s="35"/>
      <c r="G24" s="36">
        <f>H24-H24*G6</f>
        <v>33</v>
      </c>
      <c r="H24" s="37">
        <v>33</v>
      </c>
      <c r="I24" s="32"/>
      <c r="J24" s="158"/>
      <c r="K24" s="31">
        <f t="shared" ref="K24:K62" si="6">L24*F24</f>
        <v>0</v>
      </c>
      <c r="L24" s="143"/>
      <c r="M24" s="46">
        <f t="shared" ref="M24:M63" si="7">L24*(G24*F24)</f>
        <v>0</v>
      </c>
    </row>
    <row r="25" spans="1:13" s="4" customFormat="1" ht="24" customHeight="1" outlineLevel="1" x14ac:dyDescent="0.25">
      <c r="A25" s="9"/>
      <c r="B25" s="33" t="s">
        <v>186</v>
      </c>
      <c r="C25" s="121" t="s">
        <v>235</v>
      </c>
      <c r="D25" s="34" t="s">
        <v>274</v>
      </c>
      <c r="E25" s="35" t="s">
        <v>10</v>
      </c>
      <c r="F25" s="35"/>
      <c r="G25" s="36">
        <f>H25-H25*G6</f>
        <v>35</v>
      </c>
      <c r="H25" s="37">
        <v>35</v>
      </c>
      <c r="I25" s="32"/>
      <c r="J25" s="158"/>
      <c r="K25" s="31">
        <f t="shared" si="6"/>
        <v>0</v>
      </c>
      <c r="L25" s="143"/>
      <c r="M25" s="46">
        <f t="shared" si="7"/>
        <v>0</v>
      </c>
    </row>
    <row r="26" spans="1:13" s="4" customFormat="1" ht="24" customHeight="1" outlineLevel="1" x14ac:dyDescent="0.25">
      <c r="A26" s="9"/>
      <c r="B26" s="33" t="s">
        <v>186</v>
      </c>
      <c r="C26" s="121" t="s">
        <v>236</v>
      </c>
      <c r="D26" s="34" t="s">
        <v>274</v>
      </c>
      <c r="E26" s="35" t="s">
        <v>10</v>
      </c>
      <c r="F26" s="35"/>
      <c r="G26" s="36">
        <f>H26-H26*G6</f>
        <v>35</v>
      </c>
      <c r="H26" s="37">
        <v>35</v>
      </c>
      <c r="I26" s="32"/>
      <c r="J26" s="158"/>
      <c r="K26" s="31">
        <f t="shared" si="6"/>
        <v>0</v>
      </c>
      <c r="L26" s="143"/>
      <c r="M26" s="46">
        <f t="shared" si="7"/>
        <v>0</v>
      </c>
    </row>
    <row r="27" spans="1:13" s="4" customFormat="1" ht="24" customHeight="1" outlineLevel="1" x14ac:dyDescent="0.25">
      <c r="A27" s="9"/>
      <c r="B27" s="33" t="s">
        <v>186</v>
      </c>
      <c r="C27" s="121" t="s">
        <v>237</v>
      </c>
      <c r="D27" s="34" t="s">
        <v>275</v>
      </c>
      <c r="E27" s="35" t="s">
        <v>15</v>
      </c>
      <c r="F27" s="35"/>
      <c r="G27" s="36">
        <f>H27-H27*G6</f>
        <v>0</v>
      </c>
      <c r="H27" s="37"/>
      <c r="I27" s="32"/>
      <c r="J27" s="158"/>
      <c r="K27" s="31">
        <f t="shared" si="6"/>
        <v>0</v>
      </c>
      <c r="L27" s="143"/>
      <c r="M27" s="46">
        <f t="shared" si="7"/>
        <v>0</v>
      </c>
    </row>
    <row r="28" spans="1:13" s="4" customFormat="1" ht="24" customHeight="1" outlineLevel="1" x14ac:dyDescent="0.25">
      <c r="A28" s="9"/>
      <c r="B28" s="33" t="s">
        <v>186</v>
      </c>
      <c r="C28" s="121" t="s">
        <v>238</v>
      </c>
      <c r="D28" s="34" t="s">
        <v>276</v>
      </c>
      <c r="E28" s="35" t="s">
        <v>269</v>
      </c>
      <c r="F28" s="35"/>
      <c r="G28" s="36">
        <f>H28-H28*G6</f>
        <v>1800</v>
      </c>
      <c r="H28" s="37">
        <v>1800</v>
      </c>
      <c r="I28" s="32"/>
      <c r="J28" s="158"/>
      <c r="K28" s="31">
        <f t="shared" si="6"/>
        <v>0</v>
      </c>
      <c r="L28" s="143"/>
      <c r="M28" s="46">
        <f t="shared" si="7"/>
        <v>0</v>
      </c>
    </row>
    <row r="29" spans="1:13" s="4" customFormat="1" ht="24" customHeight="1" outlineLevel="1" x14ac:dyDescent="0.25">
      <c r="A29" s="9"/>
      <c r="B29" s="33" t="s">
        <v>186</v>
      </c>
      <c r="C29" s="121" t="s">
        <v>239</v>
      </c>
      <c r="D29" s="34" t="s">
        <v>276</v>
      </c>
      <c r="E29" s="35" t="s">
        <v>269</v>
      </c>
      <c r="F29" s="35"/>
      <c r="G29" s="36">
        <f>H29-H29*G6</f>
        <v>1800</v>
      </c>
      <c r="H29" s="37">
        <v>1800</v>
      </c>
      <c r="I29" s="32"/>
      <c r="J29" s="158"/>
      <c r="K29" s="31">
        <f t="shared" si="6"/>
        <v>0</v>
      </c>
      <c r="L29" s="143"/>
      <c r="M29" s="46">
        <f t="shared" si="7"/>
        <v>0</v>
      </c>
    </row>
    <row r="30" spans="1:13" s="4" customFormat="1" ht="24" customHeight="1" outlineLevel="1" x14ac:dyDescent="0.25">
      <c r="A30" s="9"/>
      <c r="B30" s="33" t="s">
        <v>186</v>
      </c>
      <c r="C30" s="121" t="s">
        <v>268</v>
      </c>
      <c r="D30" s="34" t="s">
        <v>275</v>
      </c>
      <c r="E30" s="35" t="s">
        <v>142</v>
      </c>
      <c r="F30" s="35"/>
      <c r="G30" s="36">
        <f>H30-H30*G6</f>
        <v>0</v>
      </c>
      <c r="H30" s="37"/>
      <c r="I30" s="32"/>
      <c r="J30" s="158"/>
      <c r="K30" s="31">
        <f t="shared" si="6"/>
        <v>0</v>
      </c>
      <c r="L30" s="143"/>
      <c r="M30" s="46">
        <f t="shared" si="7"/>
        <v>0</v>
      </c>
    </row>
    <row r="31" spans="1:13" s="4" customFormat="1" ht="24" customHeight="1" outlineLevel="1" x14ac:dyDescent="0.25">
      <c r="A31" s="9"/>
      <c r="B31" s="33" t="s">
        <v>186</v>
      </c>
      <c r="C31" s="121" t="s">
        <v>240</v>
      </c>
      <c r="D31" s="34" t="s">
        <v>274</v>
      </c>
      <c r="E31" s="35" t="s">
        <v>10</v>
      </c>
      <c r="F31" s="35"/>
      <c r="G31" s="36">
        <f>H31-H31*G6</f>
        <v>33</v>
      </c>
      <c r="H31" s="37">
        <v>33</v>
      </c>
      <c r="I31" s="32"/>
      <c r="J31" s="158"/>
      <c r="K31" s="31">
        <f t="shared" si="6"/>
        <v>0</v>
      </c>
      <c r="L31" s="143"/>
      <c r="M31" s="46">
        <f t="shared" si="7"/>
        <v>0</v>
      </c>
    </row>
    <row r="32" spans="1:13" s="4" customFormat="1" ht="24" customHeight="1" outlineLevel="1" x14ac:dyDescent="0.25">
      <c r="A32" s="9"/>
      <c r="B32" s="33" t="s">
        <v>186</v>
      </c>
      <c r="C32" s="121" t="s">
        <v>241</v>
      </c>
      <c r="D32" s="34" t="s">
        <v>274</v>
      </c>
      <c r="E32" s="35" t="s">
        <v>10</v>
      </c>
      <c r="F32" s="35"/>
      <c r="G32" s="36">
        <f>H32-H32*G6</f>
        <v>33</v>
      </c>
      <c r="H32" s="37">
        <v>33</v>
      </c>
      <c r="I32" s="32"/>
      <c r="J32" s="158"/>
      <c r="K32" s="31">
        <f t="shared" si="6"/>
        <v>0</v>
      </c>
      <c r="L32" s="143"/>
      <c r="M32" s="46">
        <f t="shared" si="7"/>
        <v>0</v>
      </c>
    </row>
    <row r="33" spans="1:13" s="4" customFormat="1" ht="24" customHeight="1" outlineLevel="1" x14ac:dyDescent="0.25">
      <c r="A33" s="9"/>
      <c r="B33" s="33" t="s">
        <v>186</v>
      </c>
      <c r="C33" s="121" t="s">
        <v>242</v>
      </c>
      <c r="D33" s="34" t="s">
        <v>274</v>
      </c>
      <c r="E33" s="35" t="s">
        <v>10</v>
      </c>
      <c r="F33" s="35"/>
      <c r="G33" s="36">
        <f>H33-H33*G6</f>
        <v>35</v>
      </c>
      <c r="H33" s="37">
        <v>35</v>
      </c>
      <c r="I33" s="32"/>
      <c r="J33" s="158"/>
      <c r="K33" s="31">
        <f t="shared" si="6"/>
        <v>0</v>
      </c>
      <c r="L33" s="143"/>
      <c r="M33" s="46">
        <f t="shared" si="7"/>
        <v>0</v>
      </c>
    </row>
    <row r="34" spans="1:13" s="4" customFormat="1" ht="24" customHeight="1" outlineLevel="1" x14ac:dyDescent="0.25">
      <c r="A34" s="9"/>
      <c r="B34" s="33" t="s">
        <v>186</v>
      </c>
      <c r="C34" s="121" t="s">
        <v>243</v>
      </c>
      <c r="D34" s="34" t="s">
        <v>274</v>
      </c>
      <c r="E34" s="35" t="s">
        <v>10</v>
      </c>
      <c r="F34" s="35"/>
      <c r="G34" s="36">
        <f>H34-H34*G6</f>
        <v>35</v>
      </c>
      <c r="H34" s="37">
        <v>35</v>
      </c>
      <c r="I34" s="32"/>
      <c r="J34" s="158"/>
      <c r="K34" s="31">
        <f t="shared" si="6"/>
        <v>0</v>
      </c>
      <c r="L34" s="143"/>
      <c r="M34" s="46">
        <f t="shared" si="7"/>
        <v>0</v>
      </c>
    </row>
    <row r="35" spans="1:13" s="4" customFormat="1" ht="24" customHeight="1" outlineLevel="1" x14ac:dyDescent="0.25">
      <c r="A35" s="9"/>
      <c r="B35" s="33" t="s">
        <v>186</v>
      </c>
      <c r="C35" s="121" t="s">
        <v>244</v>
      </c>
      <c r="D35" s="34" t="s">
        <v>275</v>
      </c>
      <c r="E35" s="35" t="s">
        <v>15</v>
      </c>
      <c r="F35" s="35"/>
      <c r="G35" s="36">
        <f>H35-H35*G6</f>
        <v>0</v>
      </c>
      <c r="H35" s="37"/>
      <c r="I35" s="32"/>
      <c r="J35" s="158"/>
      <c r="K35" s="31">
        <f t="shared" si="6"/>
        <v>0</v>
      </c>
      <c r="L35" s="143"/>
      <c r="M35" s="46">
        <f t="shared" si="7"/>
        <v>0</v>
      </c>
    </row>
    <row r="36" spans="1:13" s="4" customFormat="1" ht="24" customHeight="1" outlineLevel="1" x14ac:dyDescent="0.25">
      <c r="A36" s="9"/>
      <c r="B36" s="33" t="s">
        <v>186</v>
      </c>
      <c r="C36" s="121" t="s">
        <v>245</v>
      </c>
      <c r="D36" s="34" t="s">
        <v>276</v>
      </c>
      <c r="E36" s="35" t="s">
        <v>269</v>
      </c>
      <c r="F36" s="35"/>
      <c r="G36" s="36">
        <f>H36-H36*G6</f>
        <v>1800</v>
      </c>
      <c r="H36" s="37">
        <v>1800</v>
      </c>
      <c r="I36" s="32"/>
      <c r="J36" s="158"/>
      <c r="K36" s="31">
        <f t="shared" si="6"/>
        <v>0</v>
      </c>
      <c r="L36" s="143"/>
      <c r="M36" s="46">
        <f t="shared" si="7"/>
        <v>0</v>
      </c>
    </row>
    <row r="37" spans="1:13" s="4" customFormat="1" ht="24" customHeight="1" outlineLevel="1" x14ac:dyDescent="0.25">
      <c r="A37" s="9"/>
      <c r="B37" s="33" t="s">
        <v>186</v>
      </c>
      <c r="C37" s="121" t="s">
        <v>246</v>
      </c>
      <c r="D37" s="34" t="s">
        <v>276</v>
      </c>
      <c r="E37" s="35" t="s">
        <v>269</v>
      </c>
      <c r="F37" s="35"/>
      <c r="G37" s="36">
        <f>H37-H37*G6</f>
        <v>1800</v>
      </c>
      <c r="H37" s="37">
        <v>1800</v>
      </c>
      <c r="I37" s="32"/>
      <c r="J37" s="158"/>
      <c r="K37" s="31">
        <f t="shared" si="6"/>
        <v>0</v>
      </c>
      <c r="L37" s="143"/>
      <c r="M37" s="46">
        <f t="shared" si="7"/>
        <v>0</v>
      </c>
    </row>
    <row r="38" spans="1:13" s="4" customFormat="1" ht="24" customHeight="1" outlineLevel="1" x14ac:dyDescent="0.25">
      <c r="A38" s="9"/>
      <c r="B38" s="33" t="s">
        <v>186</v>
      </c>
      <c r="C38" s="121" t="s">
        <v>273</v>
      </c>
      <c r="D38" s="34" t="s">
        <v>275</v>
      </c>
      <c r="E38" s="35" t="s">
        <v>142</v>
      </c>
      <c r="F38" s="35"/>
      <c r="G38" s="36">
        <f>H38-H38*G6</f>
        <v>0</v>
      </c>
      <c r="H38" s="37"/>
      <c r="I38" s="32"/>
      <c r="J38" s="158"/>
      <c r="K38" s="31">
        <f t="shared" si="6"/>
        <v>0</v>
      </c>
      <c r="L38" s="143"/>
      <c r="M38" s="46">
        <f t="shared" si="7"/>
        <v>0</v>
      </c>
    </row>
    <row r="39" spans="1:13" s="4" customFormat="1" ht="24" customHeight="1" outlineLevel="1" x14ac:dyDescent="0.25">
      <c r="A39" s="9"/>
      <c r="B39" s="33" t="s">
        <v>186</v>
      </c>
      <c r="C39" s="121" t="s">
        <v>247</v>
      </c>
      <c r="D39" s="34" t="s">
        <v>274</v>
      </c>
      <c r="E39" s="35" t="s">
        <v>10</v>
      </c>
      <c r="F39" s="35"/>
      <c r="G39" s="36">
        <f>H39-H39*G6</f>
        <v>33</v>
      </c>
      <c r="H39" s="37">
        <v>33</v>
      </c>
      <c r="I39" s="32"/>
      <c r="J39" s="158"/>
      <c r="K39" s="31">
        <f t="shared" si="6"/>
        <v>0</v>
      </c>
      <c r="L39" s="143"/>
      <c r="M39" s="46">
        <f t="shared" si="7"/>
        <v>0</v>
      </c>
    </row>
    <row r="40" spans="1:13" s="4" customFormat="1" ht="24" customHeight="1" outlineLevel="1" x14ac:dyDescent="0.25">
      <c r="A40" s="9"/>
      <c r="B40" s="33" t="s">
        <v>186</v>
      </c>
      <c r="C40" s="121" t="s">
        <v>248</v>
      </c>
      <c r="D40" s="34" t="s">
        <v>274</v>
      </c>
      <c r="E40" s="35" t="s">
        <v>10</v>
      </c>
      <c r="F40" s="35"/>
      <c r="G40" s="36">
        <f>H40-H40*G6</f>
        <v>33</v>
      </c>
      <c r="H40" s="37">
        <v>33</v>
      </c>
      <c r="I40" s="32"/>
      <c r="J40" s="158"/>
      <c r="K40" s="31">
        <f t="shared" si="6"/>
        <v>0</v>
      </c>
      <c r="L40" s="143"/>
      <c r="M40" s="46">
        <f t="shared" si="7"/>
        <v>0</v>
      </c>
    </row>
    <row r="41" spans="1:13" s="4" customFormat="1" ht="24" customHeight="1" outlineLevel="1" x14ac:dyDescent="0.25">
      <c r="A41" s="9"/>
      <c r="B41" s="33" t="s">
        <v>186</v>
      </c>
      <c r="C41" s="121" t="s">
        <v>249</v>
      </c>
      <c r="D41" s="34" t="s">
        <v>274</v>
      </c>
      <c r="E41" s="35" t="s">
        <v>10</v>
      </c>
      <c r="F41" s="35"/>
      <c r="G41" s="36">
        <f>H41-H41*G6</f>
        <v>35</v>
      </c>
      <c r="H41" s="37">
        <v>35</v>
      </c>
      <c r="I41" s="32"/>
      <c r="J41" s="158"/>
      <c r="K41" s="31">
        <f t="shared" si="6"/>
        <v>0</v>
      </c>
      <c r="L41" s="143"/>
      <c r="M41" s="46">
        <f t="shared" si="7"/>
        <v>0</v>
      </c>
    </row>
    <row r="42" spans="1:13" s="4" customFormat="1" ht="24" customHeight="1" outlineLevel="1" x14ac:dyDescent="0.25">
      <c r="A42" s="9"/>
      <c r="B42" s="33" t="s">
        <v>186</v>
      </c>
      <c r="C42" s="121" t="s">
        <v>250</v>
      </c>
      <c r="D42" s="34" t="s">
        <v>274</v>
      </c>
      <c r="E42" s="35" t="s">
        <v>10</v>
      </c>
      <c r="F42" s="35"/>
      <c r="G42" s="36">
        <f>H42-H42*G6</f>
        <v>35</v>
      </c>
      <c r="H42" s="37">
        <v>35</v>
      </c>
      <c r="I42" s="32"/>
      <c r="J42" s="158"/>
      <c r="K42" s="31">
        <f t="shared" si="6"/>
        <v>0</v>
      </c>
      <c r="L42" s="143"/>
      <c r="M42" s="46">
        <f t="shared" si="7"/>
        <v>0</v>
      </c>
    </row>
    <row r="43" spans="1:13" s="4" customFormat="1" ht="24" customHeight="1" outlineLevel="1" x14ac:dyDescent="0.25">
      <c r="A43" s="9"/>
      <c r="B43" s="33" t="s">
        <v>186</v>
      </c>
      <c r="C43" s="121" t="s">
        <v>251</v>
      </c>
      <c r="D43" s="34" t="s">
        <v>275</v>
      </c>
      <c r="E43" s="35" t="s">
        <v>15</v>
      </c>
      <c r="F43" s="35"/>
      <c r="G43" s="36">
        <f>H43-H43*G6</f>
        <v>0</v>
      </c>
      <c r="H43" s="37"/>
      <c r="I43" s="32"/>
      <c r="J43" s="158"/>
      <c r="K43" s="31">
        <f t="shared" si="6"/>
        <v>0</v>
      </c>
      <c r="L43" s="143"/>
      <c r="M43" s="46">
        <f t="shared" si="7"/>
        <v>0</v>
      </c>
    </row>
    <row r="44" spans="1:13" s="4" customFormat="1" ht="24" customHeight="1" outlineLevel="1" x14ac:dyDescent="0.25">
      <c r="A44" s="9"/>
      <c r="B44" s="33" t="s">
        <v>186</v>
      </c>
      <c r="C44" s="121" t="s">
        <v>252</v>
      </c>
      <c r="D44" s="34" t="s">
        <v>276</v>
      </c>
      <c r="E44" s="35" t="s">
        <v>269</v>
      </c>
      <c r="F44" s="35"/>
      <c r="G44" s="36">
        <f>H44-H44*G6</f>
        <v>1800</v>
      </c>
      <c r="H44" s="37">
        <v>1800</v>
      </c>
      <c r="I44" s="32"/>
      <c r="J44" s="158"/>
      <c r="K44" s="31">
        <f t="shared" si="6"/>
        <v>0</v>
      </c>
      <c r="L44" s="143"/>
      <c r="M44" s="46">
        <f t="shared" si="7"/>
        <v>0</v>
      </c>
    </row>
    <row r="45" spans="1:13" s="4" customFormat="1" ht="24" customHeight="1" outlineLevel="1" x14ac:dyDescent="0.25">
      <c r="A45" s="9"/>
      <c r="B45" s="33" t="s">
        <v>186</v>
      </c>
      <c r="C45" s="121" t="s">
        <v>253</v>
      </c>
      <c r="D45" s="34" t="s">
        <v>276</v>
      </c>
      <c r="E45" s="35" t="s">
        <v>269</v>
      </c>
      <c r="F45" s="35"/>
      <c r="G45" s="36">
        <f>H45-H45*G6</f>
        <v>1800</v>
      </c>
      <c r="H45" s="37">
        <v>1800</v>
      </c>
      <c r="I45" s="32"/>
      <c r="J45" s="158"/>
      <c r="K45" s="31">
        <f t="shared" si="6"/>
        <v>0</v>
      </c>
      <c r="L45" s="143"/>
      <c r="M45" s="46">
        <f t="shared" si="7"/>
        <v>0</v>
      </c>
    </row>
    <row r="46" spans="1:13" s="4" customFormat="1" ht="24" customHeight="1" outlineLevel="1" x14ac:dyDescent="0.25">
      <c r="A46" s="9"/>
      <c r="B46" s="33" t="s">
        <v>186</v>
      </c>
      <c r="C46" s="121" t="s">
        <v>272</v>
      </c>
      <c r="D46" s="34" t="s">
        <v>275</v>
      </c>
      <c r="E46" s="35" t="s">
        <v>142</v>
      </c>
      <c r="F46" s="35"/>
      <c r="G46" s="36">
        <f>H46-H46*G6</f>
        <v>0</v>
      </c>
      <c r="H46" s="37"/>
      <c r="I46" s="32"/>
      <c r="J46" s="158"/>
      <c r="K46" s="31">
        <f t="shared" si="6"/>
        <v>0</v>
      </c>
      <c r="L46" s="143"/>
      <c r="M46" s="46">
        <f t="shared" si="7"/>
        <v>0</v>
      </c>
    </row>
    <row r="47" spans="1:13" s="4" customFormat="1" ht="24" customHeight="1" outlineLevel="1" x14ac:dyDescent="0.25">
      <c r="A47" s="9"/>
      <c r="B47" s="33" t="s">
        <v>186</v>
      </c>
      <c r="C47" s="121" t="s">
        <v>254</v>
      </c>
      <c r="D47" s="34" t="s">
        <v>274</v>
      </c>
      <c r="E47" s="35" t="s">
        <v>10</v>
      </c>
      <c r="F47" s="35"/>
      <c r="G47" s="36">
        <f>H47-H47*G6</f>
        <v>33</v>
      </c>
      <c r="H47" s="37">
        <v>33</v>
      </c>
      <c r="I47" s="32"/>
      <c r="J47" s="158"/>
      <c r="K47" s="31">
        <f t="shared" si="6"/>
        <v>0</v>
      </c>
      <c r="L47" s="143"/>
      <c r="M47" s="46">
        <f t="shared" si="7"/>
        <v>0</v>
      </c>
    </row>
    <row r="48" spans="1:13" s="4" customFormat="1" ht="24" customHeight="1" outlineLevel="1" x14ac:dyDescent="0.25">
      <c r="A48" s="9"/>
      <c r="B48" s="33" t="s">
        <v>186</v>
      </c>
      <c r="C48" s="121" t="s">
        <v>255</v>
      </c>
      <c r="D48" s="34" t="s">
        <v>274</v>
      </c>
      <c r="E48" s="35" t="s">
        <v>10</v>
      </c>
      <c r="F48" s="35"/>
      <c r="G48" s="36">
        <f>H48-H48*G6</f>
        <v>33</v>
      </c>
      <c r="H48" s="37">
        <v>33</v>
      </c>
      <c r="I48" s="32"/>
      <c r="J48" s="158"/>
      <c r="K48" s="31">
        <f t="shared" si="6"/>
        <v>0</v>
      </c>
      <c r="L48" s="143"/>
      <c r="M48" s="46">
        <f t="shared" si="7"/>
        <v>0</v>
      </c>
    </row>
    <row r="49" spans="1:13" s="4" customFormat="1" ht="24" customHeight="1" outlineLevel="1" x14ac:dyDescent="0.25">
      <c r="A49" s="9"/>
      <c r="B49" s="33" t="s">
        <v>186</v>
      </c>
      <c r="C49" s="121" t="s">
        <v>256</v>
      </c>
      <c r="D49" s="34" t="s">
        <v>274</v>
      </c>
      <c r="E49" s="35" t="s">
        <v>10</v>
      </c>
      <c r="F49" s="35"/>
      <c r="G49" s="36">
        <f>H49-H49*G6</f>
        <v>35</v>
      </c>
      <c r="H49" s="37">
        <v>35</v>
      </c>
      <c r="I49" s="32"/>
      <c r="J49" s="158"/>
      <c r="K49" s="31">
        <f t="shared" si="6"/>
        <v>0</v>
      </c>
      <c r="L49" s="143"/>
      <c r="M49" s="46">
        <f t="shared" si="7"/>
        <v>0</v>
      </c>
    </row>
    <row r="50" spans="1:13" s="4" customFormat="1" ht="24" customHeight="1" outlineLevel="1" x14ac:dyDescent="0.25">
      <c r="A50" s="9"/>
      <c r="B50" s="33" t="s">
        <v>186</v>
      </c>
      <c r="C50" s="121" t="s">
        <v>257</v>
      </c>
      <c r="D50" s="34" t="s">
        <v>274</v>
      </c>
      <c r="E50" s="35" t="s">
        <v>10</v>
      </c>
      <c r="F50" s="35"/>
      <c r="G50" s="36">
        <f>H50-H50*G6</f>
        <v>35</v>
      </c>
      <c r="H50" s="37">
        <v>35</v>
      </c>
      <c r="I50" s="32"/>
      <c r="J50" s="158"/>
      <c r="K50" s="31">
        <f t="shared" si="6"/>
        <v>0</v>
      </c>
      <c r="L50" s="143"/>
      <c r="M50" s="46">
        <f t="shared" si="7"/>
        <v>0</v>
      </c>
    </row>
    <row r="51" spans="1:13" s="4" customFormat="1" ht="24" customHeight="1" outlineLevel="1" x14ac:dyDescent="0.25">
      <c r="A51" s="9"/>
      <c r="B51" s="33" t="s">
        <v>186</v>
      </c>
      <c r="C51" s="121" t="s">
        <v>258</v>
      </c>
      <c r="D51" s="34" t="s">
        <v>275</v>
      </c>
      <c r="E51" s="35" t="s">
        <v>15</v>
      </c>
      <c r="F51" s="35"/>
      <c r="G51" s="36">
        <f>H51-H51*G6</f>
        <v>0</v>
      </c>
      <c r="H51" s="37"/>
      <c r="I51" s="32"/>
      <c r="J51" s="158"/>
      <c r="K51" s="31">
        <f t="shared" si="6"/>
        <v>0</v>
      </c>
      <c r="L51" s="143"/>
      <c r="M51" s="46">
        <f t="shared" si="7"/>
        <v>0</v>
      </c>
    </row>
    <row r="52" spans="1:13" s="4" customFormat="1" ht="24" customHeight="1" outlineLevel="1" x14ac:dyDescent="0.25">
      <c r="A52" s="9"/>
      <c r="B52" s="33" t="s">
        <v>186</v>
      </c>
      <c r="C52" s="121" t="s">
        <v>259</v>
      </c>
      <c r="D52" s="34" t="s">
        <v>276</v>
      </c>
      <c r="E52" s="35" t="s">
        <v>269</v>
      </c>
      <c r="F52" s="35"/>
      <c r="G52" s="36">
        <f>H52-H52*G6</f>
        <v>1800</v>
      </c>
      <c r="H52" s="37">
        <v>1800</v>
      </c>
      <c r="I52" s="32"/>
      <c r="J52" s="158"/>
      <c r="K52" s="31">
        <f t="shared" si="6"/>
        <v>0</v>
      </c>
      <c r="L52" s="143"/>
      <c r="M52" s="46">
        <f t="shared" si="7"/>
        <v>0</v>
      </c>
    </row>
    <row r="53" spans="1:13" s="4" customFormat="1" ht="24" customHeight="1" outlineLevel="1" x14ac:dyDescent="0.25">
      <c r="A53" s="9"/>
      <c r="B53" s="33" t="s">
        <v>186</v>
      </c>
      <c r="C53" s="121" t="s">
        <v>260</v>
      </c>
      <c r="D53" s="34" t="s">
        <v>276</v>
      </c>
      <c r="E53" s="35" t="s">
        <v>269</v>
      </c>
      <c r="F53" s="35"/>
      <c r="G53" s="36">
        <f>H53-H53*G6</f>
        <v>1800</v>
      </c>
      <c r="H53" s="37">
        <v>1800</v>
      </c>
      <c r="I53" s="32"/>
      <c r="J53" s="158"/>
      <c r="K53" s="31">
        <f t="shared" si="6"/>
        <v>0</v>
      </c>
      <c r="L53" s="143"/>
      <c r="M53" s="46">
        <f t="shared" si="7"/>
        <v>0</v>
      </c>
    </row>
    <row r="54" spans="1:13" s="4" customFormat="1" ht="24" customHeight="1" outlineLevel="1" x14ac:dyDescent="0.25">
      <c r="A54" s="9"/>
      <c r="B54" s="33" t="s">
        <v>186</v>
      </c>
      <c r="C54" s="121" t="s">
        <v>271</v>
      </c>
      <c r="D54" s="34" t="s">
        <v>275</v>
      </c>
      <c r="E54" s="35" t="s">
        <v>142</v>
      </c>
      <c r="F54" s="35"/>
      <c r="G54" s="36">
        <f>H54-H54*G6</f>
        <v>0</v>
      </c>
      <c r="H54" s="37"/>
      <c r="I54" s="32"/>
      <c r="J54" s="158"/>
      <c r="K54" s="31">
        <f t="shared" si="6"/>
        <v>0</v>
      </c>
      <c r="L54" s="143"/>
      <c r="M54" s="46">
        <f t="shared" si="7"/>
        <v>0</v>
      </c>
    </row>
    <row r="55" spans="1:13" s="4" customFormat="1" ht="24" customHeight="1" outlineLevel="1" x14ac:dyDescent="0.25">
      <c r="A55" s="9"/>
      <c r="B55" s="33" t="s">
        <v>186</v>
      </c>
      <c r="C55" s="121" t="s">
        <v>261</v>
      </c>
      <c r="D55" s="34" t="s">
        <v>274</v>
      </c>
      <c r="E55" s="35" t="s">
        <v>10</v>
      </c>
      <c r="F55" s="35"/>
      <c r="G55" s="36">
        <f>H55-H55*G6</f>
        <v>33</v>
      </c>
      <c r="H55" s="37">
        <v>33</v>
      </c>
      <c r="I55" s="32"/>
      <c r="J55" s="158"/>
      <c r="K55" s="31">
        <f t="shared" si="6"/>
        <v>0</v>
      </c>
      <c r="L55" s="143"/>
      <c r="M55" s="46">
        <f t="shared" si="7"/>
        <v>0</v>
      </c>
    </row>
    <row r="56" spans="1:13" s="4" customFormat="1" ht="24" customHeight="1" outlineLevel="1" x14ac:dyDescent="0.25">
      <c r="A56" s="9"/>
      <c r="B56" s="33" t="s">
        <v>186</v>
      </c>
      <c r="C56" s="121" t="s">
        <v>262</v>
      </c>
      <c r="D56" s="34" t="s">
        <v>274</v>
      </c>
      <c r="E56" s="35" t="s">
        <v>10</v>
      </c>
      <c r="F56" s="35"/>
      <c r="G56" s="36">
        <f>H56-H56*G6</f>
        <v>33</v>
      </c>
      <c r="H56" s="37">
        <v>33</v>
      </c>
      <c r="I56" s="32"/>
      <c r="J56" s="158"/>
      <c r="K56" s="31">
        <f t="shared" si="6"/>
        <v>0</v>
      </c>
      <c r="L56" s="143"/>
      <c r="M56" s="46">
        <f t="shared" si="7"/>
        <v>0</v>
      </c>
    </row>
    <row r="57" spans="1:13" s="4" customFormat="1" ht="24" customHeight="1" outlineLevel="1" x14ac:dyDescent="0.25">
      <c r="A57" s="9"/>
      <c r="B57" s="33" t="s">
        <v>186</v>
      </c>
      <c r="C57" s="121" t="s">
        <v>263</v>
      </c>
      <c r="D57" s="34" t="s">
        <v>274</v>
      </c>
      <c r="E57" s="35" t="s">
        <v>10</v>
      </c>
      <c r="F57" s="35"/>
      <c r="G57" s="36">
        <f>H57-H57*G6</f>
        <v>35</v>
      </c>
      <c r="H57" s="37">
        <v>35</v>
      </c>
      <c r="I57" s="32"/>
      <c r="J57" s="158"/>
      <c r="K57" s="31">
        <f t="shared" si="6"/>
        <v>0</v>
      </c>
      <c r="L57" s="143"/>
      <c r="M57" s="46">
        <f t="shared" si="7"/>
        <v>0</v>
      </c>
    </row>
    <row r="58" spans="1:13" s="4" customFormat="1" ht="24" customHeight="1" outlineLevel="1" x14ac:dyDescent="0.25">
      <c r="A58" s="9"/>
      <c r="B58" s="33" t="s">
        <v>186</v>
      </c>
      <c r="C58" s="121" t="s">
        <v>264</v>
      </c>
      <c r="D58" s="34" t="s">
        <v>274</v>
      </c>
      <c r="E58" s="35" t="s">
        <v>10</v>
      </c>
      <c r="F58" s="35"/>
      <c r="G58" s="36">
        <f>H58-H58*G6</f>
        <v>35</v>
      </c>
      <c r="H58" s="37">
        <v>35</v>
      </c>
      <c r="I58" s="32"/>
      <c r="J58" s="158"/>
      <c r="K58" s="31">
        <f t="shared" si="6"/>
        <v>0</v>
      </c>
      <c r="L58" s="143"/>
      <c r="M58" s="46">
        <f t="shared" si="7"/>
        <v>0</v>
      </c>
    </row>
    <row r="59" spans="1:13" s="4" customFormat="1" ht="24" customHeight="1" outlineLevel="1" x14ac:dyDescent="0.25">
      <c r="A59" s="9"/>
      <c r="B59" s="33" t="s">
        <v>186</v>
      </c>
      <c r="C59" s="121" t="s">
        <v>265</v>
      </c>
      <c r="D59" s="34" t="s">
        <v>275</v>
      </c>
      <c r="E59" s="35" t="s">
        <v>15</v>
      </c>
      <c r="F59" s="35"/>
      <c r="G59" s="36">
        <f>H59-H59*G6</f>
        <v>0</v>
      </c>
      <c r="H59" s="37"/>
      <c r="I59" s="32"/>
      <c r="J59" s="158"/>
      <c r="K59" s="31">
        <f t="shared" si="6"/>
        <v>0</v>
      </c>
      <c r="L59" s="143"/>
      <c r="M59" s="46">
        <f t="shared" si="7"/>
        <v>0</v>
      </c>
    </row>
    <row r="60" spans="1:13" s="4" customFormat="1" ht="24" customHeight="1" outlineLevel="1" x14ac:dyDescent="0.25">
      <c r="A60" s="9"/>
      <c r="B60" s="33" t="s">
        <v>186</v>
      </c>
      <c r="C60" s="121" t="s">
        <v>266</v>
      </c>
      <c r="D60" s="34" t="s">
        <v>276</v>
      </c>
      <c r="E60" s="35" t="s">
        <v>269</v>
      </c>
      <c r="F60" s="35"/>
      <c r="G60" s="36">
        <f>H60-H60*G6</f>
        <v>1800</v>
      </c>
      <c r="H60" s="37">
        <v>1800</v>
      </c>
      <c r="I60" s="32"/>
      <c r="J60" s="158"/>
      <c r="K60" s="31">
        <f t="shared" si="6"/>
        <v>0</v>
      </c>
      <c r="L60" s="143"/>
      <c r="M60" s="46">
        <f t="shared" si="7"/>
        <v>0</v>
      </c>
    </row>
    <row r="61" spans="1:13" s="4" customFormat="1" ht="24" customHeight="1" outlineLevel="1" x14ac:dyDescent="0.25">
      <c r="A61" s="9"/>
      <c r="B61" s="33" t="s">
        <v>186</v>
      </c>
      <c r="C61" s="121" t="s">
        <v>267</v>
      </c>
      <c r="D61" s="34" t="s">
        <v>276</v>
      </c>
      <c r="E61" s="35" t="s">
        <v>269</v>
      </c>
      <c r="F61" s="35"/>
      <c r="G61" s="36">
        <f>H61-H61*G6</f>
        <v>1800</v>
      </c>
      <c r="H61" s="37">
        <v>1800</v>
      </c>
      <c r="I61" s="32"/>
      <c r="J61" s="158"/>
      <c r="K61" s="31">
        <f t="shared" si="6"/>
        <v>0</v>
      </c>
      <c r="L61" s="143"/>
      <c r="M61" s="46">
        <f t="shared" si="7"/>
        <v>0</v>
      </c>
    </row>
    <row r="62" spans="1:13" s="4" customFormat="1" ht="24" customHeight="1" outlineLevel="1" x14ac:dyDescent="0.25">
      <c r="A62" s="9"/>
      <c r="B62" s="33" t="s">
        <v>186</v>
      </c>
      <c r="C62" s="121" t="s">
        <v>270</v>
      </c>
      <c r="D62" s="34" t="s">
        <v>275</v>
      </c>
      <c r="E62" s="35" t="s">
        <v>142</v>
      </c>
      <c r="F62" s="35"/>
      <c r="G62" s="36">
        <f>H62-H62*G6</f>
        <v>0</v>
      </c>
      <c r="H62" s="37"/>
      <c r="I62" s="32"/>
      <c r="J62" s="158"/>
      <c r="K62" s="31">
        <f t="shared" si="6"/>
        <v>0</v>
      </c>
      <c r="L62" s="143"/>
      <c r="M62" s="46">
        <f t="shared" si="7"/>
        <v>0</v>
      </c>
    </row>
    <row r="63" spans="1:13" s="4" customFormat="1" ht="24" customHeight="1" outlineLevel="1" x14ac:dyDescent="0.25">
      <c r="A63" s="9"/>
      <c r="B63" s="33"/>
      <c r="C63" s="56"/>
      <c r="D63" s="34"/>
      <c r="E63" s="35"/>
      <c r="F63" s="35"/>
      <c r="G63" s="36"/>
      <c r="H63" s="37"/>
      <c r="I63" s="32"/>
      <c r="J63" s="158"/>
      <c r="K63" s="31"/>
      <c r="L63" s="143"/>
      <c r="M63" s="46"/>
    </row>
    <row r="64" spans="1:13" ht="36" customHeight="1" x14ac:dyDescent="0.25">
      <c r="A64" s="8"/>
      <c r="B64" s="20" t="s">
        <v>21</v>
      </c>
      <c r="C64" s="21"/>
      <c r="D64" s="22"/>
      <c r="E64" s="23"/>
      <c r="F64" s="22"/>
      <c r="G64" s="88">
        <v>0</v>
      </c>
      <c r="H64" s="22"/>
      <c r="I64" s="22"/>
      <c r="J64" s="159"/>
      <c r="K64" s="91"/>
      <c r="L64" s="145"/>
      <c r="M64" s="24"/>
    </row>
    <row r="65" spans="1:13" ht="36" customHeight="1" outlineLevel="1" x14ac:dyDescent="0.25">
      <c r="A65" s="8"/>
      <c r="B65" s="25" t="s">
        <v>22</v>
      </c>
      <c r="C65" s="26"/>
      <c r="D65" s="27"/>
      <c r="E65" s="28"/>
      <c r="F65" s="27"/>
      <c r="G65" s="27"/>
      <c r="H65" s="27"/>
      <c r="I65" s="27"/>
      <c r="J65" s="159"/>
      <c r="K65" s="92"/>
      <c r="L65" s="146"/>
      <c r="M65" s="29"/>
    </row>
    <row r="66" spans="1:13" s="4" customFormat="1" ht="24" customHeight="1" outlineLevel="2" x14ac:dyDescent="0.25">
      <c r="A66" s="9"/>
      <c r="B66" s="33">
        <v>4810304020262</v>
      </c>
      <c r="C66" s="56" t="s">
        <v>92</v>
      </c>
      <c r="D66" s="34" t="s">
        <v>6</v>
      </c>
      <c r="E66" s="35" t="s">
        <v>5</v>
      </c>
      <c r="F66" s="35">
        <v>12</v>
      </c>
      <c r="G66" s="36">
        <f>H66-H66*G64</f>
        <v>157</v>
      </c>
      <c r="H66" s="37">
        <v>157</v>
      </c>
      <c r="I66" s="32" t="s">
        <v>20</v>
      </c>
      <c r="J66" s="158"/>
      <c r="K66" s="31">
        <f>L66*F66</f>
        <v>0</v>
      </c>
      <c r="L66" s="143"/>
      <c r="M66" s="46">
        <f t="shared" ref="M66:M90" si="8">L66*(G66*F66)</f>
        <v>0</v>
      </c>
    </row>
    <row r="67" spans="1:13" s="4" customFormat="1" ht="24" customHeight="1" outlineLevel="2" x14ac:dyDescent="0.25">
      <c r="A67" s="9"/>
      <c r="B67" s="33">
        <v>4810304020279</v>
      </c>
      <c r="C67" s="56" t="s">
        <v>91</v>
      </c>
      <c r="D67" s="34" t="s">
        <v>6</v>
      </c>
      <c r="E67" s="35" t="s">
        <v>7</v>
      </c>
      <c r="F67" s="35">
        <v>14</v>
      </c>
      <c r="G67" s="36">
        <f>H67-H67*G64</f>
        <v>171</v>
      </c>
      <c r="H67" s="37">
        <v>171</v>
      </c>
      <c r="I67" s="32" t="s">
        <v>20</v>
      </c>
      <c r="J67" s="158"/>
      <c r="K67" s="31">
        <f t="shared" ref="K67:K104" si="9">L67*F67</f>
        <v>0</v>
      </c>
      <c r="L67" s="143"/>
      <c r="M67" s="46">
        <f t="shared" si="8"/>
        <v>0</v>
      </c>
    </row>
    <row r="68" spans="1:13" s="4" customFormat="1" ht="24" customHeight="1" outlineLevel="2" x14ac:dyDescent="0.25">
      <c r="A68" s="9"/>
      <c r="B68" s="33">
        <v>4810304020286</v>
      </c>
      <c r="C68" s="56" t="s">
        <v>90</v>
      </c>
      <c r="D68" s="34" t="s">
        <v>4</v>
      </c>
      <c r="E68" s="35" t="s">
        <v>8</v>
      </c>
      <c r="F68" s="35">
        <v>12</v>
      </c>
      <c r="G68" s="36">
        <f>H68-H68*G64</f>
        <v>122</v>
      </c>
      <c r="H68" s="37">
        <v>122</v>
      </c>
      <c r="I68" s="32" t="s">
        <v>20</v>
      </c>
      <c r="J68" s="158"/>
      <c r="K68" s="31">
        <f t="shared" si="9"/>
        <v>0</v>
      </c>
      <c r="L68" s="143"/>
      <c r="M68" s="46">
        <f t="shared" si="8"/>
        <v>0</v>
      </c>
    </row>
    <row r="69" spans="1:13" s="4" customFormat="1" ht="24" customHeight="1" outlineLevel="2" x14ac:dyDescent="0.25">
      <c r="A69" s="9"/>
      <c r="B69" s="33">
        <v>4810304020293</v>
      </c>
      <c r="C69" s="56" t="s">
        <v>89</v>
      </c>
      <c r="D69" s="34" t="s">
        <v>6</v>
      </c>
      <c r="E69" s="35" t="s">
        <v>7</v>
      </c>
      <c r="F69" s="35">
        <v>14</v>
      </c>
      <c r="G69" s="36">
        <f>H69-H69*G64</f>
        <v>170</v>
      </c>
      <c r="H69" s="37">
        <v>170</v>
      </c>
      <c r="I69" s="32" t="s">
        <v>20</v>
      </c>
      <c r="J69" s="158"/>
      <c r="K69" s="31">
        <f t="shared" si="9"/>
        <v>0</v>
      </c>
      <c r="L69" s="143"/>
      <c r="M69" s="46">
        <f t="shared" si="8"/>
        <v>0</v>
      </c>
    </row>
    <row r="70" spans="1:13" s="4" customFormat="1" ht="24" customHeight="1" outlineLevel="2" x14ac:dyDescent="0.25">
      <c r="A70" s="9"/>
      <c r="B70" s="33">
        <v>4810304020309</v>
      </c>
      <c r="C70" s="56" t="s">
        <v>88</v>
      </c>
      <c r="D70" s="34" t="s">
        <v>6</v>
      </c>
      <c r="E70" s="35" t="s">
        <v>7</v>
      </c>
      <c r="F70" s="35">
        <v>14</v>
      </c>
      <c r="G70" s="36">
        <f>H70-H70*G64</f>
        <v>170</v>
      </c>
      <c r="H70" s="37">
        <v>170</v>
      </c>
      <c r="I70" s="32" t="s">
        <v>20</v>
      </c>
      <c r="J70" s="158"/>
      <c r="K70" s="31">
        <f t="shared" si="9"/>
        <v>0</v>
      </c>
      <c r="L70" s="143"/>
      <c r="M70" s="46">
        <f t="shared" si="8"/>
        <v>0</v>
      </c>
    </row>
    <row r="71" spans="1:13" ht="24" customHeight="1" outlineLevel="2" x14ac:dyDescent="0.25">
      <c r="A71" s="9"/>
      <c r="B71" s="38">
        <f>[1]Лист1!B5</f>
        <v>4810304020088</v>
      </c>
      <c r="C71" s="57" t="s">
        <v>87</v>
      </c>
      <c r="D71" s="34" t="s">
        <v>6</v>
      </c>
      <c r="E71" s="39" t="s">
        <v>5</v>
      </c>
      <c r="F71" s="40">
        <v>12</v>
      </c>
      <c r="G71" s="36">
        <f>H71-H71*G64</f>
        <v>150</v>
      </c>
      <c r="H71" s="41">
        <v>150</v>
      </c>
      <c r="I71" s="32" t="s">
        <v>20</v>
      </c>
      <c r="J71" s="158"/>
      <c r="K71" s="31">
        <f t="shared" si="9"/>
        <v>0</v>
      </c>
      <c r="L71" s="143"/>
      <c r="M71" s="46">
        <f t="shared" si="8"/>
        <v>0</v>
      </c>
    </row>
    <row r="72" spans="1:13" ht="24" customHeight="1" outlineLevel="2" x14ac:dyDescent="0.25">
      <c r="A72" s="9"/>
      <c r="B72" s="38">
        <f>[1]Лист1!B6</f>
        <v>4810304020095</v>
      </c>
      <c r="C72" s="57" t="s">
        <v>86</v>
      </c>
      <c r="D72" s="34" t="s">
        <v>6</v>
      </c>
      <c r="E72" s="39" t="s">
        <v>5</v>
      </c>
      <c r="F72" s="40">
        <v>12</v>
      </c>
      <c r="G72" s="36">
        <f>H72-H72*G64</f>
        <v>151</v>
      </c>
      <c r="H72" s="41">
        <v>151</v>
      </c>
      <c r="I72" s="32" t="s">
        <v>20</v>
      </c>
      <c r="J72" s="158"/>
      <c r="K72" s="31">
        <f t="shared" si="9"/>
        <v>0</v>
      </c>
      <c r="L72" s="143"/>
      <c r="M72" s="46">
        <f t="shared" si="8"/>
        <v>0</v>
      </c>
    </row>
    <row r="73" spans="1:13" ht="24" customHeight="1" outlineLevel="2" x14ac:dyDescent="0.25">
      <c r="A73" s="9"/>
      <c r="B73" s="38">
        <f>[1]Лист1!B7</f>
        <v>4810304020101</v>
      </c>
      <c r="C73" s="57" t="s">
        <v>85</v>
      </c>
      <c r="D73" s="34" t="s">
        <v>9</v>
      </c>
      <c r="E73" s="39" t="s">
        <v>10</v>
      </c>
      <c r="F73" s="40">
        <v>14</v>
      </c>
      <c r="G73" s="36">
        <f>H73-H73*G64</f>
        <v>198</v>
      </c>
      <c r="H73" s="41">
        <v>198</v>
      </c>
      <c r="I73" s="32" t="s">
        <v>20</v>
      </c>
      <c r="J73" s="158"/>
      <c r="K73" s="31">
        <f t="shared" si="9"/>
        <v>0</v>
      </c>
      <c r="L73" s="143"/>
      <c r="M73" s="46">
        <f t="shared" si="8"/>
        <v>0</v>
      </c>
    </row>
    <row r="74" spans="1:13" ht="24" customHeight="1" outlineLevel="2" x14ac:dyDescent="0.25">
      <c r="A74" s="9"/>
      <c r="B74" s="38">
        <f>[1]Лист1!B8</f>
        <v>4810304020118</v>
      </c>
      <c r="C74" s="57" t="s">
        <v>84</v>
      </c>
      <c r="D74" s="34" t="s">
        <v>4</v>
      </c>
      <c r="E74" s="39" t="s">
        <v>11</v>
      </c>
      <c r="F74" s="40">
        <v>12</v>
      </c>
      <c r="G74" s="36">
        <f>H74-H74*G64</f>
        <v>169</v>
      </c>
      <c r="H74" s="41">
        <v>169</v>
      </c>
      <c r="I74" s="32" t="s">
        <v>20</v>
      </c>
      <c r="J74" s="158"/>
      <c r="K74" s="31">
        <f t="shared" si="9"/>
        <v>0</v>
      </c>
      <c r="L74" s="143"/>
      <c r="M74" s="46">
        <f t="shared" si="8"/>
        <v>0</v>
      </c>
    </row>
    <row r="75" spans="1:13" ht="24" customHeight="1" outlineLevel="2" x14ac:dyDescent="0.25">
      <c r="A75" s="9"/>
      <c r="B75" s="38">
        <f>[1]Лист1!B9</f>
        <v>4810304020125</v>
      </c>
      <c r="C75" s="57" t="s">
        <v>83</v>
      </c>
      <c r="D75" s="34" t="s">
        <v>4</v>
      </c>
      <c r="E75" s="39" t="s">
        <v>8</v>
      </c>
      <c r="F75" s="40">
        <v>12</v>
      </c>
      <c r="G75" s="36">
        <f>H75-H75*G64</f>
        <v>125</v>
      </c>
      <c r="H75" s="41">
        <v>125</v>
      </c>
      <c r="I75" s="32" t="s">
        <v>20</v>
      </c>
      <c r="J75" s="158"/>
      <c r="K75" s="31">
        <f t="shared" si="9"/>
        <v>0</v>
      </c>
      <c r="L75" s="143"/>
      <c r="M75" s="46">
        <f t="shared" si="8"/>
        <v>0</v>
      </c>
    </row>
    <row r="76" spans="1:13" ht="24" customHeight="1" outlineLevel="2" x14ac:dyDescent="0.25">
      <c r="A76" s="9"/>
      <c r="B76" s="38">
        <f>[1]Лист1!B10</f>
        <v>4810304020132</v>
      </c>
      <c r="C76" s="57" t="s">
        <v>82</v>
      </c>
      <c r="D76" s="34" t="s">
        <v>6</v>
      </c>
      <c r="E76" s="39" t="s">
        <v>7</v>
      </c>
      <c r="F76" s="40">
        <v>16</v>
      </c>
      <c r="G76" s="36">
        <f>H76-H76*G64</f>
        <v>169</v>
      </c>
      <c r="H76" s="41">
        <v>169</v>
      </c>
      <c r="I76" s="32" t="s">
        <v>20</v>
      </c>
      <c r="J76" s="158"/>
      <c r="K76" s="31">
        <f t="shared" si="9"/>
        <v>0</v>
      </c>
      <c r="L76" s="143"/>
      <c r="M76" s="46">
        <f t="shared" si="8"/>
        <v>0</v>
      </c>
    </row>
    <row r="77" spans="1:13" ht="24" customHeight="1" outlineLevel="2" x14ac:dyDescent="0.25">
      <c r="A77" s="9"/>
      <c r="B77" s="38">
        <v>4810304020255</v>
      </c>
      <c r="C77" s="57" t="s">
        <v>81</v>
      </c>
      <c r="D77" s="43" t="s">
        <v>9</v>
      </c>
      <c r="E77" s="42" t="s">
        <v>12</v>
      </c>
      <c r="F77" s="40">
        <v>12</v>
      </c>
      <c r="G77" s="36">
        <f>H77-H77*G64</f>
        <v>163</v>
      </c>
      <c r="H77" s="41">
        <v>163</v>
      </c>
      <c r="I77" s="32" t="s">
        <v>20</v>
      </c>
      <c r="J77" s="158"/>
      <c r="K77" s="31">
        <f t="shared" si="9"/>
        <v>0</v>
      </c>
      <c r="L77" s="143"/>
      <c r="M77" s="46">
        <f t="shared" si="8"/>
        <v>0</v>
      </c>
    </row>
    <row r="78" spans="1:13" ht="33" customHeight="1" outlineLevel="2" x14ac:dyDescent="0.25">
      <c r="A78" s="9"/>
      <c r="B78" s="38">
        <v>4810304018641</v>
      </c>
      <c r="C78" s="58" t="s">
        <v>80</v>
      </c>
      <c r="D78" s="43" t="s">
        <v>9</v>
      </c>
      <c r="E78" s="35" t="s">
        <v>10</v>
      </c>
      <c r="F78" s="40">
        <v>12</v>
      </c>
      <c r="G78" s="36">
        <f>H78-H78*G64</f>
        <v>189</v>
      </c>
      <c r="H78" s="41">
        <v>189</v>
      </c>
      <c r="I78" s="32" t="s">
        <v>20</v>
      </c>
      <c r="J78" s="158"/>
      <c r="K78" s="31">
        <f t="shared" si="9"/>
        <v>0</v>
      </c>
      <c r="L78" s="143"/>
      <c r="M78" s="46">
        <f t="shared" si="8"/>
        <v>0</v>
      </c>
    </row>
    <row r="79" spans="1:13" ht="24" customHeight="1" outlineLevel="2" x14ac:dyDescent="0.25">
      <c r="A79" s="9"/>
      <c r="B79" s="38">
        <v>4810304018672</v>
      </c>
      <c r="C79" s="58" t="s">
        <v>79</v>
      </c>
      <c r="D79" s="43" t="s">
        <v>9</v>
      </c>
      <c r="E79" s="35" t="s">
        <v>10</v>
      </c>
      <c r="F79" s="40">
        <v>12</v>
      </c>
      <c r="G79" s="36">
        <f>H79-H79*G64</f>
        <v>189</v>
      </c>
      <c r="H79" s="41">
        <v>189</v>
      </c>
      <c r="I79" s="32" t="s">
        <v>20</v>
      </c>
      <c r="J79" s="158"/>
      <c r="K79" s="31">
        <f t="shared" si="9"/>
        <v>0</v>
      </c>
      <c r="L79" s="143"/>
      <c r="M79" s="46">
        <f t="shared" si="8"/>
        <v>0</v>
      </c>
    </row>
    <row r="80" spans="1:13" ht="33" customHeight="1" outlineLevel="2" x14ac:dyDescent="0.25">
      <c r="A80" s="9"/>
      <c r="B80" s="38">
        <v>4810304018665</v>
      </c>
      <c r="C80" s="58" t="s">
        <v>78</v>
      </c>
      <c r="D80" s="43" t="s">
        <v>9</v>
      </c>
      <c r="E80" s="35" t="s">
        <v>10</v>
      </c>
      <c r="F80" s="40">
        <v>12</v>
      </c>
      <c r="G80" s="36">
        <f>H80-H80*G64</f>
        <v>189</v>
      </c>
      <c r="H80" s="41">
        <v>189</v>
      </c>
      <c r="I80" s="32" t="s">
        <v>20</v>
      </c>
      <c r="J80" s="158"/>
      <c r="K80" s="31">
        <f t="shared" si="9"/>
        <v>0</v>
      </c>
      <c r="L80" s="143"/>
      <c r="M80" s="46">
        <f t="shared" si="8"/>
        <v>0</v>
      </c>
    </row>
    <row r="81" spans="1:13" ht="24" customHeight="1" outlineLevel="2" x14ac:dyDescent="0.25">
      <c r="A81" s="9"/>
      <c r="B81" s="38">
        <v>4810304018658</v>
      </c>
      <c r="C81" s="58" t="s">
        <v>77</v>
      </c>
      <c r="D81" s="43" t="s">
        <v>9</v>
      </c>
      <c r="E81" s="35" t="s">
        <v>10</v>
      </c>
      <c r="F81" s="40">
        <v>12</v>
      </c>
      <c r="G81" s="36">
        <f>H81-H81*G64</f>
        <v>189</v>
      </c>
      <c r="H81" s="41">
        <v>189</v>
      </c>
      <c r="I81" s="32" t="s">
        <v>20</v>
      </c>
      <c r="J81" s="158"/>
      <c r="K81" s="31">
        <f t="shared" si="9"/>
        <v>0</v>
      </c>
      <c r="L81" s="143"/>
      <c r="M81" s="46">
        <f t="shared" si="8"/>
        <v>0</v>
      </c>
    </row>
    <row r="82" spans="1:13" ht="24" customHeight="1" outlineLevel="2" x14ac:dyDescent="0.25">
      <c r="A82" s="9"/>
      <c r="B82" s="38">
        <v>4810304018986</v>
      </c>
      <c r="C82" s="58" t="s">
        <v>76</v>
      </c>
      <c r="D82" s="43" t="s">
        <v>9</v>
      </c>
      <c r="E82" s="35" t="s">
        <v>10</v>
      </c>
      <c r="F82" s="40">
        <v>14</v>
      </c>
      <c r="G82" s="36">
        <f>H82-H82*G64</f>
        <v>227</v>
      </c>
      <c r="H82" s="41">
        <v>227</v>
      </c>
      <c r="I82" s="32" t="s">
        <v>20</v>
      </c>
      <c r="J82" s="158"/>
      <c r="K82" s="31">
        <f t="shared" si="9"/>
        <v>0</v>
      </c>
      <c r="L82" s="143"/>
      <c r="M82" s="46">
        <f t="shared" si="8"/>
        <v>0</v>
      </c>
    </row>
    <row r="83" spans="1:13" ht="24" customHeight="1" outlineLevel="2" x14ac:dyDescent="0.25">
      <c r="A83" s="9"/>
      <c r="B83" s="38">
        <v>4810304018993</v>
      </c>
      <c r="C83" s="58" t="s">
        <v>75</v>
      </c>
      <c r="D83" s="43" t="s">
        <v>9</v>
      </c>
      <c r="E83" s="35" t="s">
        <v>10</v>
      </c>
      <c r="F83" s="40">
        <v>14</v>
      </c>
      <c r="G83" s="36">
        <f>H83-H83*G64</f>
        <v>227</v>
      </c>
      <c r="H83" s="41">
        <v>227</v>
      </c>
      <c r="I83" s="32" t="s">
        <v>20</v>
      </c>
      <c r="J83" s="158"/>
      <c r="K83" s="31">
        <f t="shared" si="9"/>
        <v>0</v>
      </c>
      <c r="L83" s="143"/>
      <c r="M83" s="46">
        <f t="shared" si="8"/>
        <v>0</v>
      </c>
    </row>
    <row r="84" spans="1:13" ht="24" customHeight="1" outlineLevel="2" x14ac:dyDescent="0.25">
      <c r="A84" s="9"/>
      <c r="B84" s="38">
        <v>4810304019013</v>
      </c>
      <c r="C84" s="58" t="s">
        <v>74</v>
      </c>
      <c r="D84" s="43" t="s">
        <v>9</v>
      </c>
      <c r="E84" s="35" t="s">
        <v>10</v>
      </c>
      <c r="F84" s="40">
        <v>14</v>
      </c>
      <c r="G84" s="36">
        <f>H84-H84*G64</f>
        <v>207</v>
      </c>
      <c r="H84" s="41">
        <v>207</v>
      </c>
      <c r="I84" s="32" t="s">
        <v>20</v>
      </c>
      <c r="J84" s="158"/>
      <c r="K84" s="31">
        <f t="shared" si="9"/>
        <v>0</v>
      </c>
      <c r="L84" s="143"/>
      <c r="M84" s="46">
        <f t="shared" si="8"/>
        <v>0</v>
      </c>
    </row>
    <row r="85" spans="1:13" ht="24" customHeight="1" outlineLevel="2" x14ac:dyDescent="0.25">
      <c r="A85" s="9"/>
      <c r="B85" s="38">
        <v>4810304019006</v>
      </c>
      <c r="C85" s="58" t="s">
        <v>73</v>
      </c>
      <c r="D85" s="43" t="s">
        <v>9</v>
      </c>
      <c r="E85" s="35" t="s">
        <v>10</v>
      </c>
      <c r="F85" s="40">
        <v>14</v>
      </c>
      <c r="G85" s="36">
        <f>H85-H85*G64</f>
        <v>207</v>
      </c>
      <c r="H85" s="41">
        <v>207</v>
      </c>
      <c r="I85" s="32" t="s">
        <v>20</v>
      </c>
      <c r="J85" s="158"/>
      <c r="K85" s="31">
        <f t="shared" si="9"/>
        <v>0</v>
      </c>
      <c r="L85" s="143"/>
      <c r="M85" s="46">
        <f t="shared" si="8"/>
        <v>0</v>
      </c>
    </row>
    <row r="86" spans="1:13" ht="24" customHeight="1" outlineLevel="2" x14ac:dyDescent="0.25">
      <c r="A86" s="9"/>
      <c r="B86" s="38">
        <v>4810304019648</v>
      </c>
      <c r="C86" s="58" t="s">
        <v>72</v>
      </c>
      <c r="D86" s="43" t="s">
        <v>9</v>
      </c>
      <c r="E86" s="35" t="s">
        <v>10</v>
      </c>
      <c r="F86" s="40">
        <v>14</v>
      </c>
      <c r="G86" s="36">
        <f>H86-H86*G64</f>
        <v>207</v>
      </c>
      <c r="H86" s="41">
        <v>207</v>
      </c>
      <c r="I86" s="32" t="s">
        <v>20</v>
      </c>
      <c r="J86" s="158"/>
      <c r="K86" s="31">
        <f t="shared" si="9"/>
        <v>0</v>
      </c>
      <c r="L86" s="143"/>
      <c r="M86" s="46">
        <f t="shared" si="8"/>
        <v>0</v>
      </c>
    </row>
    <row r="87" spans="1:13" ht="33" customHeight="1" outlineLevel="2" x14ac:dyDescent="0.25">
      <c r="A87" s="9"/>
      <c r="B87" s="38">
        <v>4810304019655</v>
      </c>
      <c r="C87" s="58" t="s">
        <v>71</v>
      </c>
      <c r="D87" s="43" t="s">
        <v>9</v>
      </c>
      <c r="E87" s="35" t="s">
        <v>10</v>
      </c>
      <c r="F87" s="40">
        <v>14</v>
      </c>
      <c r="G87" s="36">
        <f>H87-H87*G64</f>
        <v>207</v>
      </c>
      <c r="H87" s="41">
        <v>207</v>
      </c>
      <c r="I87" s="32" t="s">
        <v>20</v>
      </c>
      <c r="J87" s="158"/>
      <c r="K87" s="31">
        <f t="shared" si="9"/>
        <v>0</v>
      </c>
      <c r="L87" s="143"/>
      <c r="M87" s="46">
        <f t="shared" si="8"/>
        <v>0</v>
      </c>
    </row>
    <row r="88" spans="1:13" ht="24" customHeight="1" outlineLevel="2" x14ac:dyDescent="0.25">
      <c r="A88" s="9"/>
      <c r="B88" s="38">
        <v>4810304018078</v>
      </c>
      <c r="C88" s="58" t="s">
        <v>70</v>
      </c>
      <c r="D88" s="43" t="s">
        <v>9</v>
      </c>
      <c r="E88" s="43" t="s">
        <v>10</v>
      </c>
      <c r="F88" s="40">
        <v>12</v>
      </c>
      <c r="G88" s="36">
        <f>H88-H88*G64</f>
        <v>189</v>
      </c>
      <c r="H88" s="41">
        <v>189</v>
      </c>
      <c r="I88" s="32" t="s">
        <v>20</v>
      </c>
      <c r="J88" s="158"/>
      <c r="K88" s="31">
        <f t="shared" si="9"/>
        <v>0</v>
      </c>
      <c r="L88" s="143"/>
      <c r="M88" s="46">
        <f t="shared" si="8"/>
        <v>0</v>
      </c>
    </row>
    <row r="89" spans="1:13" ht="24" customHeight="1" outlineLevel="2" x14ac:dyDescent="0.25">
      <c r="A89" s="9"/>
      <c r="B89" s="38">
        <v>4810304018061</v>
      </c>
      <c r="C89" s="58" t="s">
        <v>69</v>
      </c>
      <c r="D89" s="43" t="s">
        <v>9</v>
      </c>
      <c r="E89" s="43" t="s">
        <v>10</v>
      </c>
      <c r="F89" s="40">
        <v>12</v>
      </c>
      <c r="G89" s="36">
        <f>H89-H89*G64</f>
        <v>189</v>
      </c>
      <c r="H89" s="41">
        <v>189</v>
      </c>
      <c r="I89" s="32" t="s">
        <v>20</v>
      </c>
      <c r="J89" s="158"/>
      <c r="K89" s="31">
        <f t="shared" si="9"/>
        <v>0</v>
      </c>
      <c r="L89" s="143"/>
      <c r="M89" s="46">
        <f t="shared" si="8"/>
        <v>0</v>
      </c>
    </row>
    <row r="90" spans="1:13" ht="24" customHeight="1" outlineLevel="2" x14ac:dyDescent="0.25">
      <c r="A90" s="9"/>
      <c r="B90" s="38">
        <v>4810304018054</v>
      </c>
      <c r="C90" s="58" t="s">
        <v>68</v>
      </c>
      <c r="D90" s="43" t="s">
        <v>9</v>
      </c>
      <c r="E90" s="43" t="s">
        <v>10</v>
      </c>
      <c r="F90" s="40">
        <v>12</v>
      </c>
      <c r="G90" s="36">
        <f>H90-H90*G64</f>
        <v>189</v>
      </c>
      <c r="H90" s="41">
        <v>189</v>
      </c>
      <c r="I90" s="32" t="s">
        <v>20</v>
      </c>
      <c r="J90" s="158"/>
      <c r="K90" s="31">
        <f t="shared" si="9"/>
        <v>0</v>
      </c>
      <c r="L90" s="143"/>
      <c r="M90" s="46">
        <f t="shared" si="8"/>
        <v>0</v>
      </c>
    </row>
    <row r="91" spans="1:13" ht="36" customHeight="1" outlineLevel="1" x14ac:dyDescent="0.25">
      <c r="A91" s="8"/>
      <c r="B91" s="12" t="s">
        <v>23</v>
      </c>
      <c r="C91" s="59"/>
      <c r="D91" s="13"/>
      <c r="E91" s="12"/>
      <c r="F91" s="13"/>
      <c r="G91" s="14"/>
      <c r="H91" s="15"/>
      <c r="I91" s="29"/>
      <c r="J91" s="158"/>
      <c r="K91" s="25"/>
      <c r="L91" s="147"/>
      <c r="M91" s="48"/>
    </row>
    <row r="92" spans="1:13" ht="24" customHeight="1" outlineLevel="2" x14ac:dyDescent="0.25">
      <c r="A92" s="10"/>
      <c r="B92" s="44">
        <v>4810304020224</v>
      </c>
      <c r="C92" s="60" t="s">
        <v>66</v>
      </c>
      <c r="D92" s="43" t="s">
        <v>16</v>
      </c>
      <c r="E92" s="40" t="s">
        <v>8</v>
      </c>
      <c r="F92" s="40">
        <v>12</v>
      </c>
      <c r="G92" s="36">
        <f>H92-H92*G64</f>
        <v>114</v>
      </c>
      <c r="H92" s="41">
        <v>114</v>
      </c>
      <c r="I92" s="32" t="s">
        <v>20</v>
      </c>
      <c r="J92" s="158"/>
      <c r="K92" s="31">
        <f t="shared" si="9"/>
        <v>0</v>
      </c>
      <c r="L92" s="143"/>
      <c r="M92" s="46">
        <f>L92*(G92*F92)</f>
        <v>0</v>
      </c>
    </row>
    <row r="93" spans="1:13" ht="24" customHeight="1" outlineLevel="2" x14ac:dyDescent="0.25">
      <c r="A93" s="10"/>
      <c r="B93" s="44">
        <v>4810304020231</v>
      </c>
      <c r="C93" s="60" t="s">
        <v>67</v>
      </c>
      <c r="D93" s="43" t="s">
        <v>16</v>
      </c>
      <c r="E93" s="40" t="s">
        <v>8</v>
      </c>
      <c r="F93" s="40">
        <v>12</v>
      </c>
      <c r="G93" s="36">
        <f>H93-H93*G64</f>
        <v>164</v>
      </c>
      <c r="H93" s="41">
        <v>164</v>
      </c>
      <c r="I93" s="32" t="s">
        <v>20</v>
      </c>
      <c r="J93" s="158"/>
      <c r="K93" s="31">
        <f t="shared" si="9"/>
        <v>0</v>
      </c>
      <c r="L93" s="143"/>
      <c r="M93" s="46">
        <f>L93*(G93*F93)</f>
        <v>0</v>
      </c>
    </row>
    <row r="94" spans="1:13" ht="36" customHeight="1" outlineLevel="1" x14ac:dyDescent="0.25">
      <c r="A94" s="8"/>
      <c r="B94" s="12" t="s">
        <v>24</v>
      </c>
      <c r="C94" s="59"/>
      <c r="D94" s="13"/>
      <c r="E94" s="12"/>
      <c r="F94" s="13"/>
      <c r="G94" s="14"/>
      <c r="H94" s="15"/>
      <c r="I94" s="29"/>
      <c r="J94" s="158"/>
      <c r="K94" s="25"/>
      <c r="L94" s="147"/>
      <c r="M94" s="48"/>
    </row>
    <row r="95" spans="1:13" ht="24" customHeight="1" outlineLevel="2" x14ac:dyDescent="0.25">
      <c r="A95" s="9"/>
      <c r="B95" s="38">
        <v>4810304020248</v>
      </c>
      <c r="C95" s="57" t="s">
        <v>65</v>
      </c>
      <c r="D95" s="34" t="s">
        <v>14</v>
      </c>
      <c r="E95" s="42" t="s">
        <v>13</v>
      </c>
      <c r="F95" s="40">
        <v>20</v>
      </c>
      <c r="G95" s="36">
        <f>H95-H95*G64</f>
        <v>136</v>
      </c>
      <c r="H95" s="41">
        <v>136</v>
      </c>
      <c r="I95" s="32" t="s">
        <v>20</v>
      </c>
      <c r="J95" s="158"/>
      <c r="K95" s="31">
        <f t="shared" si="9"/>
        <v>0</v>
      </c>
      <c r="L95" s="143"/>
      <c r="M95" s="46">
        <f t="shared" ref="M95:M104" si="10">L95*(G95*F95)</f>
        <v>0</v>
      </c>
    </row>
    <row r="96" spans="1:13" ht="24" customHeight="1" outlineLevel="2" x14ac:dyDescent="0.25">
      <c r="A96" s="9"/>
      <c r="B96" s="45">
        <v>4810304019518</v>
      </c>
      <c r="C96" s="57" t="s">
        <v>64</v>
      </c>
      <c r="D96" s="34" t="s">
        <v>14</v>
      </c>
      <c r="E96" s="35" t="s">
        <v>15</v>
      </c>
      <c r="F96" s="40">
        <v>20</v>
      </c>
      <c r="G96" s="36">
        <f>H96-H96*G64</f>
        <v>158</v>
      </c>
      <c r="H96" s="41">
        <v>158</v>
      </c>
      <c r="I96" s="32" t="s">
        <v>20</v>
      </c>
      <c r="J96" s="158"/>
      <c r="K96" s="31">
        <f t="shared" si="9"/>
        <v>0</v>
      </c>
      <c r="L96" s="143"/>
      <c r="M96" s="46">
        <f t="shared" si="10"/>
        <v>0</v>
      </c>
    </row>
    <row r="97" spans="1:13" ht="24" customHeight="1" outlineLevel="2" x14ac:dyDescent="0.25">
      <c r="A97" s="9"/>
      <c r="B97" s="38">
        <v>4810304020217</v>
      </c>
      <c r="C97" s="57" t="s">
        <v>61</v>
      </c>
      <c r="D97" s="43" t="s">
        <v>16</v>
      </c>
      <c r="E97" s="42" t="s">
        <v>5</v>
      </c>
      <c r="F97" s="40">
        <v>12</v>
      </c>
      <c r="G97" s="36">
        <f>H97-H97*G64</f>
        <v>176</v>
      </c>
      <c r="H97" s="41">
        <v>176</v>
      </c>
      <c r="I97" s="32" t="s">
        <v>20</v>
      </c>
      <c r="J97" s="158"/>
      <c r="K97" s="31">
        <f t="shared" si="9"/>
        <v>0</v>
      </c>
      <c r="L97" s="143"/>
      <c r="M97" s="46">
        <f t="shared" si="10"/>
        <v>0</v>
      </c>
    </row>
    <row r="98" spans="1:13" ht="24" customHeight="1" outlineLevel="2" x14ac:dyDescent="0.25">
      <c r="A98" s="9"/>
      <c r="B98" s="38">
        <v>4810304019556</v>
      </c>
      <c r="C98" s="58" t="s">
        <v>62</v>
      </c>
      <c r="D98" s="43" t="s">
        <v>16</v>
      </c>
      <c r="E98" s="35" t="s">
        <v>5</v>
      </c>
      <c r="F98" s="35">
        <v>12</v>
      </c>
      <c r="G98" s="36">
        <f>H98-H98*G64</f>
        <v>189</v>
      </c>
      <c r="H98" s="37">
        <v>189</v>
      </c>
      <c r="I98" s="32" t="s">
        <v>20</v>
      </c>
      <c r="J98" s="158"/>
      <c r="K98" s="31">
        <f t="shared" si="9"/>
        <v>0</v>
      </c>
      <c r="L98" s="143"/>
      <c r="M98" s="46">
        <f t="shared" si="10"/>
        <v>0</v>
      </c>
    </row>
    <row r="99" spans="1:13" ht="24" customHeight="1" outlineLevel="2" x14ac:dyDescent="0.25">
      <c r="A99" s="9"/>
      <c r="B99" s="38">
        <v>4810304019563</v>
      </c>
      <c r="C99" s="58" t="s">
        <v>63</v>
      </c>
      <c r="D99" s="43" t="s">
        <v>16</v>
      </c>
      <c r="E99" s="35" t="s">
        <v>5</v>
      </c>
      <c r="F99" s="35">
        <v>12</v>
      </c>
      <c r="G99" s="36">
        <f>H99-H99*G64</f>
        <v>189</v>
      </c>
      <c r="H99" s="37">
        <v>189</v>
      </c>
      <c r="I99" s="32" t="s">
        <v>20</v>
      </c>
      <c r="J99" s="158"/>
      <c r="K99" s="31">
        <f t="shared" si="9"/>
        <v>0</v>
      </c>
      <c r="L99" s="143"/>
      <c r="M99" s="46">
        <f t="shared" si="10"/>
        <v>0</v>
      </c>
    </row>
    <row r="100" spans="1:13" ht="24" customHeight="1" outlineLevel="2" x14ac:dyDescent="0.25">
      <c r="A100" s="9"/>
      <c r="B100" s="38">
        <v>4810304019570</v>
      </c>
      <c r="C100" s="58" t="s">
        <v>59</v>
      </c>
      <c r="D100" s="43" t="s">
        <v>16</v>
      </c>
      <c r="E100" s="35" t="s">
        <v>5</v>
      </c>
      <c r="F100" s="35">
        <v>12</v>
      </c>
      <c r="G100" s="36">
        <f>H100-H100*G64</f>
        <v>126</v>
      </c>
      <c r="H100" s="37">
        <v>126</v>
      </c>
      <c r="I100" s="32" t="s">
        <v>20</v>
      </c>
      <c r="J100" s="158"/>
      <c r="K100" s="31">
        <f t="shared" si="9"/>
        <v>0</v>
      </c>
      <c r="L100" s="143"/>
      <c r="M100" s="46">
        <f t="shared" si="10"/>
        <v>0</v>
      </c>
    </row>
    <row r="101" spans="1:13" ht="24" customHeight="1" outlineLevel="2" x14ac:dyDescent="0.25">
      <c r="A101" s="9"/>
      <c r="B101" s="38">
        <v>4810304019587</v>
      </c>
      <c r="C101" s="58" t="s">
        <v>58</v>
      </c>
      <c r="D101" s="43" t="s">
        <v>16</v>
      </c>
      <c r="E101" s="35" t="s">
        <v>5</v>
      </c>
      <c r="F101" s="35">
        <v>12</v>
      </c>
      <c r="G101" s="36">
        <f>H101-H101*G64</f>
        <v>126</v>
      </c>
      <c r="H101" s="37">
        <v>126</v>
      </c>
      <c r="I101" s="32" t="s">
        <v>20</v>
      </c>
      <c r="J101" s="158"/>
      <c r="K101" s="31">
        <f t="shared" si="9"/>
        <v>0</v>
      </c>
      <c r="L101" s="143"/>
      <c r="M101" s="46">
        <f t="shared" si="10"/>
        <v>0</v>
      </c>
    </row>
    <row r="102" spans="1:13" ht="24" customHeight="1" outlineLevel="2" x14ac:dyDescent="0.25">
      <c r="A102" s="9"/>
      <c r="B102" s="38">
        <v>4810304019532</v>
      </c>
      <c r="C102" s="58" t="s">
        <v>60</v>
      </c>
      <c r="D102" s="43" t="s">
        <v>6</v>
      </c>
      <c r="E102" s="35" t="s">
        <v>5</v>
      </c>
      <c r="F102" s="35">
        <v>12</v>
      </c>
      <c r="G102" s="36">
        <f>H102-H102*G64</f>
        <v>128</v>
      </c>
      <c r="H102" s="37">
        <v>128</v>
      </c>
      <c r="I102" s="32" t="s">
        <v>20</v>
      </c>
      <c r="J102" s="158"/>
      <c r="K102" s="31">
        <f t="shared" si="9"/>
        <v>0</v>
      </c>
      <c r="L102" s="143"/>
      <c r="M102" s="46">
        <f t="shared" si="10"/>
        <v>0</v>
      </c>
    </row>
    <row r="103" spans="1:13" ht="24" customHeight="1" outlineLevel="2" x14ac:dyDescent="0.25">
      <c r="A103" s="9"/>
      <c r="B103" s="38">
        <v>4810304019549</v>
      </c>
      <c r="C103" s="58" t="s">
        <v>56</v>
      </c>
      <c r="D103" s="43" t="s">
        <v>6</v>
      </c>
      <c r="E103" s="35" t="s">
        <v>5</v>
      </c>
      <c r="F103" s="35">
        <v>12</v>
      </c>
      <c r="G103" s="36">
        <f>H103-H103*G64</f>
        <v>128</v>
      </c>
      <c r="H103" s="37">
        <v>128</v>
      </c>
      <c r="I103" s="32" t="s">
        <v>20</v>
      </c>
      <c r="J103" s="158"/>
      <c r="K103" s="31">
        <f t="shared" si="9"/>
        <v>0</v>
      </c>
      <c r="L103" s="143"/>
      <c r="M103" s="46">
        <f t="shared" si="10"/>
        <v>0</v>
      </c>
    </row>
    <row r="104" spans="1:13" ht="24" customHeight="1" outlineLevel="2" x14ac:dyDescent="0.25">
      <c r="A104" s="9"/>
      <c r="B104" s="38">
        <v>4810304020569</v>
      </c>
      <c r="C104" s="58" t="s">
        <v>57</v>
      </c>
      <c r="D104" s="43" t="s">
        <v>6</v>
      </c>
      <c r="E104" s="35" t="s">
        <v>5</v>
      </c>
      <c r="F104" s="35">
        <v>12</v>
      </c>
      <c r="G104" s="36">
        <f>H104-H104*G64</f>
        <v>159</v>
      </c>
      <c r="H104" s="37">
        <v>159</v>
      </c>
      <c r="I104" s="32" t="s">
        <v>20</v>
      </c>
      <c r="J104" s="158"/>
      <c r="K104" s="31">
        <f t="shared" si="9"/>
        <v>0</v>
      </c>
      <c r="L104" s="143"/>
      <c r="M104" s="46">
        <f t="shared" si="10"/>
        <v>0</v>
      </c>
    </row>
    <row r="105" spans="1:13" ht="36" customHeight="1" x14ac:dyDescent="0.25">
      <c r="A105" s="8"/>
      <c r="B105" s="18" t="s">
        <v>25</v>
      </c>
      <c r="C105" s="61"/>
      <c r="D105" s="19"/>
      <c r="E105" s="18"/>
      <c r="F105" s="19"/>
      <c r="G105" s="90">
        <v>0</v>
      </c>
      <c r="H105" s="19"/>
      <c r="I105" s="49"/>
      <c r="J105" s="158"/>
      <c r="K105" s="50"/>
      <c r="L105" s="148"/>
      <c r="M105" s="51"/>
    </row>
    <row r="106" spans="1:13" ht="36" customHeight="1" outlineLevel="1" x14ac:dyDescent="0.25">
      <c r="A106" s="8"/>
      <c r="B106" s="16" t="s">
        <v>117</v>
      </c>
      <c r="C106" s="62"/>
      <c r="D106" s="17"/>
      <c r="E106" s="16"/>
      <c r="F106" s="17"/>
      <c r="G106" s="17"/>
      <c r="H106" s="17"/>
      <c r="I106" s="55"/>
      <c r="J106" s="158"/>
      <c r="K106" s="52"/>
      <c r="L106" s="149"/>
      <c r="M106" s="54"/>
    </row>
    <row r="107" spans="1:13" ht="24" customHeight="1" outlineLevel="3" x14ac:dyDescent="0.25">
      <c r="B107" s="70">
        <v>4813409000238</v>
      </c>
      <c r="C107" s="76" t="s">
        <v>45</v>
      </c>
      <c r="D107" s="63" t="s">
        <v>31</v>
      </c>
      <c r="E107" s="63" t="s">
        <v>55</v>
      </c>
      <c r="F107" s="64">
        <v>16</v>
      </c>
      <c r="G107" s="89">
        <f>H107-H107*G105</f>
        <v>178</v>
      </c>
      <c r="H107" s="107">
        <v>178</v>
      </c>
      <c r="I107" s="66">
        <v>340</v>
      </c>
      <c r="J107" s="160"/>
      <c r="K107" s="31">
        <f t="shared" ref="K107" si="11">L107*F107</f>
        <v>0</v>
      </c>
      <c r="L107" s="143"/>
      <c r="M107" s="46">
        <f t="shared" ref="M107" si="12">L107*(G107*F107)</f>
        <v>0</v>
      </c>
    </row>
    <row r="108" spans="1:13" ht="24" customHeight="1" outlineLevel="3" x14ac:dyDescent="0.25">
      <c r="B108" s="70">
        <v>4813409000245</v>
      </c>
      <c r="C108" s="76" t="s">
        <v>46</v>
      </c>
      <c r="D108" s="63" t="s">
        <v>31</v>
      </c>
      <c r="E108" s="63" t="s">
        <v>55</v>
      </c>
      <c r="F108" s="64">
        <v>16</v>
      </c>
      <c r="G108" s="89">
        <f>H108-H108*G105</f>
        <v>178</v>
      </c>
      <c r="H108" s="107">
        <v>178</v>
      </c>
      <c r="I108" s="66">
        <v>340</v>
      </c>
      <c r="J108" s="160"/>
      <c r="K108" s="31">
        <f t="shared" ref="K108:K111" si="13">L108*F108</f>
        <v>0</v>
      </c>
      <c r="L108" s="143"/>
      <c r="M108" s="46">
        <f t="shared" ref="M108:M111" si="14">L108*(G108*F108)</f>
        <v>0</v>
      </c>
    </row>
    <row r="109" spans="1:13" ht="33" customHeight="1" outlineLevel="3" x14ac:dyDescent="0.25">
      <c r="B109" s="70">
        <v>4813409000801</v>
      </c>
      <c r="C109" s="76" t="s">
        <v>50</v>
      </c>
      <c r="D109" s="67" t="s">
        <v>31</v>
      </c>
      <c r="E109" s="67" t="s">
        <v>54</v>
      </c>
      <c r="F109" s="68">
        <v>16</v>
      </c>
      <c r="G109" s="89">
        <f>H109-H109*G105</f>
        <v>255</v>
      </c>
      <c r="H109" s="107">
        <v>255</v>
      </c>
      <c r="I109" s="66">
        <v>492</v>
      </c>
      <c r="J109" s="160"/>
      <c r="K109" s="31">
        <f t="shared" si="13"/>
        <v>0</v>
      </c>
      <c r="L109" s="143"/>
      <c r="M109" s="46">
        <f t="shared" si="14"/>
        <v>0</v>
      </c>
    </row>
    <row r="110" spans="1:13" ht="33" customHeight="1" outlineLevel="3" x14ac:dyDescent="0.25">
      <c r="B110" s="70">
        <v>4813409000818</v>
      </c>
      <c r="C110" s="76" t="s">
        <v>51</v>
      </c>
      <c r="D110" s="67" t="s">
        <v>31</v>
      </c>
      <c r="E110" s="67" t="s">
        <v>54</v>
      </c>
      <c r="F110" s="68">
        <v>16</v>
      </c>
      <c r="G110" s="89">
        <f>H110-H110*G105</f>
        <v>206</v>
      </c>
      <c r="H110" s="107">
        <v>206</v>
      </c>
      <c r="I110" s="66">
        <v>409</v>
      </c>
      <c r="J110" s="160"/>
      <c r="K110" s="31">
        <f t="shared" si="13"/>
        <v>0</v>
      </c>
      <c r="L110" s="143"/>
      <c r="M110" s="46">
        <f t="shared" si="14"/>
        <v>0</v>
      </c>
    </row>
    <row r="111" spans="1:13" ht="33" customHeight="1" outlineLevel="3" x14ac:dyDescent="0.25">
      <c r="B111" s="70">
        <v>4813409000825</v>
      </c>
      <c r="C111" s="76" t="s">
        <v>52</v>
      </c>
      <c r="D111" s="67" t="s">
        <v>31</v>
      </c>
      <c r="E111" s="67" t="s">
        <v>54</v>
      </c>
      <c r="F111" s="68">
        <v>16</v>
      </c>
      <c r="G111" s="89">
        <f>H111-H111*G105</f>
        <v>206</v>
      </c>
      <c r="H111" s="107">
        <v>206</v>
      </c>
      <c r="I111" s="66">
        <v>409</v>
      </c>
      <c r="J111" s="160"/>
      <c r="K111" s="31">
        <f t="shared" si="13"/>
        <v>0</v>
      </c>
      <c r="L111" s="143"/>
      <c r="M111" s="46">
        <f t="shared" si="14"/>
        <v>0</v>
      </c>
    </row>
    <row r="112" spans="1:13" ht="36" customHeight="1" outlineLevel="1" x14ac:dyDescent="0.25">
      <c r="B112" s="71" t="s">
        <v>26</v>
      </c>
      <c r="C112" s="82"/>
      <c r="D112" s="17"/>
      <c r="E112" s="16"/>
      <c r="F112" s="17"/>
      <c r="G112" s="17"/>
      <c r="H112" s="105"/>
      <c r="I112" s="55"/>
      <c r="J112" s="158"/>
      <c r="K112" s="52"/>
      <c r="L112" s="149"/>
      <c r="M112" s="54"/>
    </row>
    <row r="113" spans="2:13" ht="24" customHeight="1" outlineLevel="2" x14ac:dyDescent="0.25">
      <c r="B113" s="70">
        <v>4813409000283</v>
      </c>
      <c r="C113" s="76" t="s">
        <v>35</v>
      </c>
      <c r="D113" s="63" t="s">
        <v>36</v>
      </c>
      <c r="E113" s="63" t="s">
        <v>55</v>
      </c>
      <c r="F113" s="64">
        <v>16</v>
      </c>
      <c r="G113" s="89">
        <f>H113-H113*G105</f>
        <v>231</v>
      </c>
      <c r="H113" s="107">
        <v>231</v>
      </c>
      <c r="I113" s="66">
        <v>415</v>
      </c>
      <c r="J113" s="160"/>
      <c r="K113" s="31">
        <f t="shared" ref="K113" si="15">L113*F113</f>
        <v>0</v>
      </c>
      <c r="L113" s="143"/>
      <c r="M113" s="46">
        <f t="shared" ref="M113" si="16">L113*(G113*F113)</f>
        <v>0</v>
      </c>
    </row>
    <row r="114" spans="2:13" ht="24" customHeight="1" outlineLevel="2" x14ac:dyDescent="0.25">
      <c r="B114" s="70">
        <v>4813409000290</v>
      </c>
      <c r="C114" s="76" t="s">
        <v>37</v>
      </c>
      <c r="D114" s="63" t="s">
        <v>36</v>
      </c>
      <c r="E114" s="63" t="s">
        <v>55</v>
      </c>
      <c r="F114" s="64">
        <v>16</v>
      </c>
      <c r="G114" s="89">
        <f>H114-H114*G105</f>
        <v>231</v>
      </c>
      <c r="H114" s="107">
        <v>231</v>
      </c>
      <c r="I114" s="66">
        <v>415</v>
      </c>
      <c r="J114" s="160"/>
      <c r="K114" s="31">
        <f t="shared" ref="K114:K132" si="17">L114*F114</f>
        <v>0</v>
      </c>
      <c r="L114" s="143"/>
      <c r="M114" s="46">
        <f t="shared" ref="M114:M132" si="18">L114*(G114*F114)</f>
        <v>0</v>
      </c>
    </row>
    <row r="115" spans="2:13" ht="24" customHeight="1" outlineLevel="2" x14ac:dyDescent="0.25">
      <c r="B115" s="70">
        <v>4813409003055</v>
      </c>
      <c r="C115" s="76" t="s">
        <v>41</v>
      </c>
      <c r="D115" s="69" t="s">
        <v>39</v>
      </c>
      <c r="E115" s="69" t="s">
        <v>8</v>
      </c>
      <c r="F115" s="68">
        <v>24</v>
      </c>
      <c r="G115" s="89">
        <f>H115-H115*G105</f>
        <v>267</v>
      </c>
      <c r="H115" s="107">
        <v>267</v>
      </c>
      <c r="I115" s="66">
        <v>392</v>
      </c>
      <c r="J115" s="160"/>
      <c r="K115" s="31">
        <f t="shared" si="17"/>
        <v>0</v>
      </c>
      <c r="L115" s="143"/>
      <c r="M115" s="46">
        <f t="shared" si="18"/>
        <v>0</v>
      </c>
    </row>
    <row r="116" spans="2:13" ht="24" customHeight="1" outlineLevel="2" x14ac:dyDescent="0.25">
      <c r="B116" s="70">
        <v>4813409003062</v>
      </c>
      <c r="C116" s="76" t="s">
        <v>42</v>
      </c>
      <c r="D116" s="69" t="s">
        <v>39</v>
      </c>
      <c r="E116" s="69" t="s">
        <v>8</v>
      </c>
      <c r="F116" s="68">
        <v>24</v>
      </c>
      <c r="G116" s="89">
        <f>H116-H116*G105</f>
        <v>330</v>
      </c>
      <c r="H116" s="107">
        <v>330</v>
      </c>
      <c r="I116" s="66">
        <v>485</v>
      </c>
      <c r="J116" s="160"/>
      <c r="K116" s="31">
        <f t="shared" si="17"/>
        <v>0</v>
      </c>
      <c r="L116" s="143"/>
      <c r="M116" s="46">
        <f t="shared" si="18"/>
        <v>0</v>
      </c>
    </row>
    <row r="117" spans="2:13" ht="24" customHeight="1" outlineLevel="2" x14ac:dyDescent="0.25">
      <c r="B117" s="70">
        <v>4813409000597</v>
      </c>
      <c r="C117" s="76" t="s">
        <v>47</v>
      </c>
      <c r="D117" s="67" t="s">
        <v>48</v>
      </c>
      <c r="E117" s="67" t="s">
        <v>15</v>
      </c>
      <c r="F117" s="68">
        <v>12</v>
      </c>
      <c r="G117" s="89">
        <f>H117-H117*G105</f>
        <v>201</v>
      </c>
      <c r="H117" s="107">
        <v>201</v>
      </c>
      <c r="I117" s="66">
        <v>352</v>
      </c>
      <c r="J117" s="160"/>
      <c r="K117" s="31">
        <f t="shared" si="17"/>
        <v>0</v>
      </c>
      <c r="L117" s="143"/>
      <c r="M117" s="46">
        <f t="shared" si="18"/>
        <v>0</v>
      </c>
    </row>
    <row r="118" spans="2:13" ht="24" customHeight="1" outlineLevel="2" x14ac:dyDescent="0.25">
      <c r="B118" s="70">
        <v>4813409000603</v>
      </c>
      <c r="C118" s="76" t="s">
        <v>49</v>
      </c>
      <c r="D118" s="67" t="s">
        <v>48</v>
      </c>
      <c r="E118" s="67" t="s">
        <v>15</v>
      </c>
      <c r="F118" s="68">
        <v>12</v>
      </c>
      <c r="G118" s="89">
        <f>H118-H118*G105</f>
        <v>201</v>
      </c>
      <c r="H118" s="107">
        <v>201</v>
      </c>
      <c r="I118" s="66">
        <v>352</v>
      </c>
      <c r="J118" s="160"/>
      <c r="K118" s="31">
        <f t="shared" si="17"/>
        <v>0</v>
      </c>
      <c r="L118" s="143"/>
      <c r="M118" s="46">
        <f t="shared" si="18"/>
        <v>0</v>
      </c>
    </row>
    <row r="119" spans="2:13" ht="24" customHeight="1" outlineLevel="2" x14ac:dyDescent="0.25">
      <c r="B119" s="70">
        <v>4813409000306</v>
      </c>
      <c r="C119" s="77" t="s">
        <v>94</v>
      </c>
      <c r="D119" s="63" t="s">
        <v>36</v>
      </c>
      <c r="E119" s="63" t="s">
        <v>103</v>
      </c>
      <c r="F119" s="65">
        <v>16</v>
      </c>
      <c r="G119" s="89">
        <f>H119-H119*G105</f>
        <v>387</v>
      </c>
      <c r="H119" s="107">
        <v>387</v>
      </c>
      <c r="I119" s="66">
        <v>650</v>
      </c>
      <c r="J119" s="160"/>
      <c r="K119" s="31">
        <f t="shared" si="17"/>
        <v>0</v>
      </c>
      <c r="L119" s="143"/>
      <c r="M119" s="46">
        <f t="shared" si="18"/>
        <v>0</v>
      </c>
    </row>
    <row r="120" spans="2:13" ht="24" customHeight="1" outlineLevel="2" x14ac:dyDescent="0.25">
      <c r="B120" s="70">
        <v>4813409000658</v>
      </c>
      <c r="C120" s="77" t="s">
        <v>95</v>
      </c>
      <c r="D120" s="67" t="s">
        <v>96</v>
      </c>
      <c r="E120" s="67" t="s">
        <v>15</v>
      </c>
      <c r="F120" s="65">
        <v>12</v>
      </c>
      <c r="G120" s="89">
        <f>H120-H120*G105</f>
        <v>359</v>
      </c>
      <c r="H120" s="107">
        <v>359</v>
      </c>
      <c r="I120" s="66">
        <v>620</v>
      </c>
      <c r="J120" s="160"/>
      <c r="K120" s="31">
        <f t="shared" si="17"/>
        <v>0</v>
      </c>
      <c r="L120" s="143"/>
      <c r="M120" s="46">
        <f t="shared" si="18"/>
        <v>0</v>
      </c>
    </row>
    <row r="121" spans="2:13" ht="24" customHeight="1" outlineLevel="2" x14ac:dyDescent="0.25">
      <c r="B121" s="70">
        <v>4813409001754</v>
      </c>
      <c r="C121" s="77" t="s">
        <v>97</v>
      </c>
      <c r="D121" s="67" t="s">
        <v>96</v>
      </c>
      <c r="E121" s="67" t="s">
        <v>15</v>
      </c>
      <c r="F121" s="65">
        <v>12</v>
      </c>
      <c r="G121" s="89">
        <f>H121-H121*G105</f>
        <v>359</v>
      </c>
      <c r="H121" s="107">
        <v>359</v>
      </c>
      <c r="I121" s="66">
        <v>620</v>
      </c>
      <c r="J121" s="160"/>
      <c r="K121" s="31">
        <f t="shared" si="17"/>
        <v>0</v>
      </c>
      <c r="L121" s="143"/>
      <c r="M121" s="46">
        <f t="shared" si="18"/>
        <v>0</v>
      </c>
    </row>
    <row r="122" spans="2:13" ht="33" customHeight="1" outlineLevel="2" x14ac:dyDescent="0.25">
      <c r="B122" s="70">
        <v>4813409000269</v>
      </c>
      <c r="C122" s="77" t="s">
        <v>101</v>
      </c>
      <c r="D122" s="63" t="s">
        <v>44</v>
      </c>
      <c r="E122" s="63" t="s">
        <v>7</v>
      </c>
      <c r="F122" s="65">
        <v>24</v>
      </c>
      <c r="G122" s="89">
        <f>H122-H122*G105</f>
        <v>314</v>
      </c>
      <c r="H122" s="107">
        <v>314</v>
      </c>
      <c r="I122" s="66">
        <v>520</v>
      </c>
      <c r="J122" s="160"/>
      <c r="K122" s="31">
        <f t="shared" si="17"/>
        <v>0</v>
      </c>
      <c r="L122" s="143"/>
      <c r="M122" s="46">
        <f t="shared" si="18"/>
        <v>0</v>
      </c>
    </row>
    <row r="123" spans="2:13" ht="33" customHeight="1" outlineLevel="2" x14ac:dyDescent="0.25">
      <c r="B123" s="70">
        <v>4813409000252</v>
      </c>
      <c r="C123" s="77" t="s">
        <v>102</v>
      </c>
      <c r="D123" s="63" t="s">
        <v>44</v>
      </c>
      <c r="E123" s="63" t="s">
        <v>7</v>
      </c>
      <c r="F123" s="65">
        <v>24</v>
      </c>
      <c r="G123" s="89">
        <f>H123-H123*G105</f>
        <v>314</v>
      </c>
      <c r="H123" s="107">
        <v>314</v>
      </c>
      <c r="I123" s="66">
        <v>520</v>
      </c>
      <c r="J123" s="160"/>
      <c r="K123" s="31">
        <f t="shared" si="17"/>
        <v>0</v>
      </c>
      <c r="L123" s="143"/>
      <c r="M123" s="46">
        <f t="shared" si="18"/>
        <v>0</v>
      </c>
    </row>
    <row r="124" spans="2:13" ht="24" customHeight="1" outlineLevel="2" x14ac:dyDescent="0.25">
      <c r="B124" s="70">
        <v>4813409000566</v>
      </c>
      <c r="C124" s="76" t="s">
        <v>43</v>
      </c>
      <c r="D124" s="63" t="s">
        <v>44</v>
      </c>
      <c r="E124" s="63" t="s">
        <v>7</v>
      </c>
      <c r="F124" s="64">
        <v>24</v>
      </c>
      <c r="G124" s="89">
        <f>H124-H124*G105</f>
        <v>272</v>
      </c>
      <c r="H124" s="107">
        <v>272</v>
      </c>
      <c r="I124" s="66">
        <v>460</v>
      </c>
      <c r="J124" s="160"/>
      <c r="K124" s="31">
        <f t="shared" si="17"/>
        <v>0</v>
      </c>
      <c r="L124" s="143"/>
      <c r="M124" s="46">
        <f t="shared" si="18"/>
        <v>0</v>
      </c>
    </row>
    <row r="125" spans="2:13" ht="24" customHeight="1" outlineLevel="2" x14ac:dyDescent="0.25">
      <c r="B125" s="70">
        <v>4813409000276</v>
      </c>
      <c r="C125" s="77" t="s">
        <v>93</v>
      </c>
      <c r="D125" s="63" t="s">
        <v>44</v>
      </c>
      <c r="E125" s="63" t="s">
        <v>7</v>
      </c>
      <c r="F125" s="65">
        <v>24</v>
      </c>
      <c r="G125" s="89">
        <f>H125-H125*G105</f>
        <v>272</v>
      </c>
      <c r="H125" s="107">
        <v>272</v>
      </c>
      <c r="I125" s="66">
        <v>460</v>
      </c>
      <c r="J125" s="160"/>
      <c r="K125" s="31">
        <f t="shared" si="17"/>
        <v>0</v>
      </c>
      <c r="L125" s="143"/>
      <c r="M125" s="46">
        <f t="shared" si="18"/>
        <v>0</v>
      </c>
    </row>
    <row r="126" spans="2:13" ht="33" customHeight="1" outlineLevel="2" x14ac:dyDescent="0.25">
      <c r="B126" s="70">
        <v>4813409001235</v>
      </c>
      <c r="C126" s="77" t="s">
        <v>110</v>
      </c>
      <c r="D126" s="67" t="s">
        <v>44</v>
      </c>
      <c r="E126" s="63" t="s">
        <v>7</v>
      </c>
      <c r="F126" s="65">
        <v>24</v>
      </c>
      <c r="G126" s="89">
        <f>H126-H126*G105</f>
        <v>297</v>
      </c>
      <c r="H126" s="107">
        <v>297</v>
      </c>
      <c r="I126" s="66">
        <v>525</v>
      </c>
      <c r="J126" s="160"/>
      <c r="K126" s="31">
        <f t="shared" si="17"/>
        <v>0</v>
      </c>
      <c r="L126" s="143"/>
      <c r="M126" s="46">
        <f t="shared" si="18"/>
        <v>0</v>
      </c>
    </row>
    <row r="127" spans="2:13" ht="33" customHeight="1" outlineLevel="2" x14ac:dyDescent="0.25">
      <c r="B127" s="70">
        <v>4813409001242</v>
      </c>
      <c r="C127" s="77" t="s">
        <v>111</v>
      </c>
      <c r="D127" s="67" t="s">
        <v>44</v>
      </c>
      <c r="E127" s="63" t="s">
        <v>7</v>
      </c>
      <c r="F127" s="65">
        <v>24</v>
      </c>
      <c r="G127" s="89">
        <f>H127-H127*G105</f>
        <v>297</v>
      </c>
      <c r="H127" s="107">
        <v>297</v>
      </c>
      <c r="I127" s="66">
        <v>525</v>
      </c>
      <c r="J127" s="160"/>
      <c r="K127" s="31">
        <f t="shared" si="17"/>
        <v>0</v>
      </c>
      <c r="L127" s="143"/>
      <c r="M127" s="46">
        <f t="shared" si="18"/>
        <v>0</v>
      </c>
    </row>
    <row r="128" spans="2:13" ht="24" customHeight="1" outlineLevel="2" x14ac:dyDescent="0.25">
      <c r="B128" s="70">
        <v>4813409001259</v>
      </c>
      <c r="C128" s="77" t="s">
        <v>112</v>
      </c>
      <c r="D128" s="67" t="s">
        <v>44</v>
      </c>
      <c r="E128" s="63" t="s">
        <v>7</v>
      </c>
      <c r="F128" s="65">
        <v>24</v>
      </c>
      <c r="G128" s="89">
        <f>H128-H128*G105</f>
        <v>297</v>
      </c>
      <c r="H128" s="107">
        <v>297</v>
      </c>
      <c r="I128" s="66">
        <v>525</v>
      </c>
      <c r="J128" s="160"/>
      <c r="K128" s="31">
        <f t="shared" si="17"/>
        <v>0</v>
      </c>
      <c r="L128" s="143"/>
      <c r="M128" s="46">
        <f t="shared" si="18"/>
        <v>0</v>
      </c>
    </row>
    <row r="129" spans="2:13" ht="33" customHeight="1" outlineLevel="2" x14ac:dyDescent="0.25">
      <c r="B129" s="70">
        <v>4813409001761</v>
      </c>
      <c r="C129" s="77" t="s">
        <v>113</v>
      </c>
      <c r="D129" s="67" t="s">
        <v>4</v>
      </c>
      <c r="E129" s="63" t="s">
        <v>116</v>
      </c>
      <c r="F129" s="65">
        <v>24</v>
      </c>
      <c r="G129" s="89">
        <f>H129-H129*G105</f>
        <v>223</v>
      </c>
      <c r="H129" s="107">
        <v>223</v>
      </c>
      <c r="I129" s="66">
        <v>453</v>
      </c>
      <c r="J129" s="160"/>
      <c r="K129" s="31">
        <f t="shared" si="17"/>
        <v>0</v>
      </c>
      <c r="L129" s="143"/>
      <c r="M129" s="46">
        <f t="shared" si="18"/>
        <v>0</v>
      </c>
    </row>
    <row r="130" spans="2:13" ht="33" customHeight="1" outlineLevel="2" x14ac:dyDescent="0.25">
      <c r="B130" s="70">
        <v>4813409001778</v>
      </c>
      <c r="C130" s="77" t="s">
        <v>114</v>
      </c>
      <c r="D130" s="67" t="s">
        <v>4</v>
      </c>
      <c r="E130" s="63" t="s">
        <v>116</v>
      </c>
      <c r="F130" s="65">
        <v>24</v>
      </c>
      <c r="G130" s="89">
        <f>H130-H130*G105</f>
        <v>223</v>
      </c>
      <c r="H130" s="107">
        <v>223</v>
      </c>
      <c r="I130" s="66">
        <v>453</v>
      </c>
      <c r="J130" s="160"/>
      <c r="K130" s="31">
        <f t="shared" si="17"/>
        <v>0</v>
      </c>
      <c r="L130" s="143"/>
      <c r="M130" s="46">
        <f t="shared" si="18"/>
        <v>0</v>
      </c>
    </row>
    <row r="131" spans="2:13" ht="33" customHeight="1" outlineLevel="2" x14ac:dyDescent="0.25">
      <c r="B131" s="70">
        <v>4813409001785</v>
      </c>
      <c r="C131" s="77" t="s">
        <v>115</v>
      </c>
      <c r="D131" s="67" t="s">
        <v>96</v>
      </c>
      <c r="E131" s="63" t="s">
        <v>15</v>
      </c>
      <c r="F131" s="65">
        <v>12</v>
      </c>
      <c r="G131" s="89">
        <f>H131-H131*G105</f>
        <v>207</v>
      </c>
      <c r="H131" s="107">
        <v>207</v>
      </c>
      <c r="I131" s="66">
        <v>420</v>
      </c>
      <c r="J131" s="160"/>
      <c r="K131" s="31">
        <f t="shared" si="17"/>
        <v>0</v>
      </c>
      <c r="L131" s="143"/>
      <c r="M131" s="46">
        <f t="shared" si="18"/>
        <v>0</v>
      </c>
    </row>
    <row r="132" spans="2:13" ht="33" customHeight="1" outlineLevel="2" x14ac:dyDescent="0.25">
      <c r="B132" s="70">
        <v>4813409000429</v>
      </c>
      <c r="C132" s="77" t="s">
        <v>118</v>
      </c>
      <c r="D132" s="63" t="s">
        <v>36</v>
      </c>
      <c r="E132" s="63" t="s">
        <v>122</v>
      </c>
      <c r="F132" s="65">
        <v>24</v>
      </c>
      <c r="G132" s="89">
        <f>H132-H132*G105</f>
        <v>272</v>
      </c>
      <c r="H132" s="107">
        <v>272</v>
      </c>
      <c r="I132" s="66">
        <v>460</v>
      </c>
      <c r="J132" s="160"/>
      <c r="K132" s="31">
        <f t="shared" si="17"/>
        <v>0</v>
      </c>
      <c r="L132" s="143"/>
      <c r="M132" s="46">
        <f t="shared" si="18"/>
        <v>0</v>
      </c>
    </row>
    <row r="133" spans="2:13" ht="33" customHeight="1" outlineLevel="2" x14ac:dyDescent="0.25">
      <c r="B133" s="70">
        <v>4813409000412</v>
      </c>
      <c r="C133" s="77" t="s">
        <v>119</v>
      </c>
      <c r="D133" s="63" t="s">
        <v>36</v>
      </c>
      <c r="E133" s="63" t="s">
        <v>122</v>
      </c>
      <c r="F133" s="65">
        <v>24</v>
      </c>
      <c r="G133" s="89">
        <f>H133-H133*G105</f>
        <v>272</v>
      </c>
      <c r="H133" s="107">
        <v>272</v>
      </c>
      <c r="I133" s="66">
        <v>460</v>
      </c>
      <c r="J133" s="160"/>
      <c r="K133" s="31">
        <f t="shared" ref="K133:K138" si="19">L133*F133</f>
        <v>0</v>
      </c>
      <c r="L133" s="143"/>
      <c r="M133" s="46">
        <f t="shared" ref="M133:M138" si="20">L133*(G133*F133)</f>
        <v>0</v>
      </c>
    </row>
    <row r="134" spans="2:13" ht="24" customHeight="1" outlineLevel="2" x14ac:dyDescent="0.25">
      <c r="B134" s="70">
        <v>4813409000559</v>
      </c>
      <c r="C134" s="77" t="s">
        <v>120</v>
      </c>
      <c r="D134" s="63" t="s">
        <v>36</v>
      </c>
      <c r="E134" s="63" t="s">
        <v>123</v>
      </c>
      <c r="F134" s="65">
        <v>16</v>
      </c>
      <c r="G134" s="89">
        <f>H134-H134*G105</f>
        <v>314</v>
      </c>
      <c r="H134" s="107">
        <v>314</v>
      </c>
      <c r="I134" s="66">
        <v>575</v>
      </c>
      <c r="J134" s="160"/>
      <c r="K134" s="31">
        <f t="shared" si="19"/>
        <v>0</v>
      </c>
      <c r="L134" s="143"/>
      <c r="M134" s="46">
        <f t="shared" si="20"/>
        <v>0</v>
      </c>
    </row>
    <row r="135" spans="2:13" ht="24" customHeight="1" outlineLevel="2" x14ac:dyDescent="0.25">
      <c r="B135" s="70">
        <v>4813409000641</v>
      </c>
      <c r="C135" s="77" t="s">
        <v>121</v>
      </c>
      <c r="D135" s="67" t="s">
        <v>36</v>
      </c>
      <c r="E135" s="67" t="s">
        <v>123</v>
      </c>
      <c r="F135" s="65">
        <v>16</v>
      </c>
      <c r="G135" s="89">
        <f>H135-H135*G105</f>
        <v>314</v>
      </c>
      <c r="H135" s="107">
        <v>314</v>
      </c>
      <c r="I135" s="66">
        <v>575</v>
      </c>
      <c r="J135" s="160"/>
      <c r="K135" s="31">
        <f t="shared" si="19"/>
        <v>0</v>
      </c>
      <c r="L135" s="143"/>
      <c r="M135" s="46">
        <f t="shared" si="20"/>
        <v>0</v>
      </c>
    </row>
    <row r="136" spans="2:13" ht="24" customHeight="1" outlineLevel="2" x14ac:dyDescent="0.25">
      <c r="B136" s="70">
        <v>4813409003178</v>
      </c>
      <c r="C136" s="77" t="s">
        <v>134</v>
      </c>
      <c r="D136" s="67" t="s">
        <v>135</v>
      </c>
      <c r="E136" s="67" t="s">
        <v>138</v>
      </c>
      <c r="F136" s="65">
        <v>22</v>
      </c>
      <c r="G136" s="89">
        <f>H136-H136*G105</f>
        <v>204</v>
      </c>
      <c r="H136" s="107">
        <v>204</v>
      </c>
      <c r="I136" s="66">
        <v>300</v>
      </c>
      <c r="J136" s="160"/>
      <c r="K136" s="31">
        <f t="shared" si="19"/>
        <v>0</v>
      </c>
      <c r="L136" s="143"/>
      <c r="M136" s="46">
        <f t="shared" si="20"/>
        <v>0</v>
      </c>
    </row>
    <row r="137" spans="2:13" ht="24" customHeight="1" outlineLevel="2" x14ac:dyDescent="0.25">
      <c r="B137" s="70">
        <v>4813409003185</v>
      </c>
      <c r="C137" s="77" t="s">
        <v>136</v>
      </c>
      <c r="D137" s="67" t="s">
        <v>135</v>
      </c>
      <c r="E137" s="67" t="s">
        <v>138</v>
      </c>
      <c r="F137" s="65">
        <v>22</v>
      </c>
      <c r="G137" s="89">
        <f>H137-H137*G105</f>
        <v>315</v>
      </c>
      <c r="H137" s="107">
        <v>315</v>
      </c>
      <c r="I137" s="66">
        <v>400</v>
      </c>
      <c r="J137" s="160"/>
      <c r="K137" s="31">
        <f t="shared" si="19"/>
        <v>0</v>
      </c>
      <c r="L137" s="143"/>
      <c r="M137" s="46">
        <f t="shared" si="20"/>
        <v>0</v>
      </c>
    </row>
    <row r="138" spans="2:13" ht="24" customHeight="1" outlineLevel="2" x14ac:dyDescent="0.25">
      <c r="B138" s="70">
        <v>4813409003246</v>
      </c>
      <c r="C138" s="77" t="s">
        <v>137</v>
      </c>
      <c r="D138" s="67" t="s">
        <v>44</v>
      </c>
      <c r="E138" s="67" t="s">
        <v>10</v>
      </c>
      <c r="F138" s="65">
        <v>28</v>
      </c>
      <c r="G138" s="89">
        <f>H138-H138*G105</f>
        <v>252</v>
      </c>
      <c r="H138" s="107">
        <v>252</v>
      </c>
      <c r="I138" s="66">
        <v>370</v>
      </c>
      <c r="J138" s="160"/>
      <c r="K138" s="31">
        <f t="shared" si="19"/>
        <v>0</v>
      </c>
      <c r="L138" s="143"/>
      <c r="M138" s="46">
        <f t="shared" si="20"/>
        <v>0</v>
      </c>
    </row>
    <row r="139" spans="2:13" ht="36" customHeight="1" outlineLevel="1" x14ac:dyDescent="0.25">
      <c r="B139" s="71" t="s">
        <v>147</v>
      </c>
      <c r="C139" s="82"/>
      <c r="D139" s="17"/>
      <c r="E139" s="16"/>
      <c r="F139" s="17"/>
      <c r="G139" s="17"/>
      <c r="H139" s="105"/>
      <c r="I139" s="55"/>
      <c r="J139" s="158"/>
      <c r="K139" s="52"/>
      <c r="L139" s="149"/>
      <c r="M139" s="54"/>
    </row>
    <row r="140" spans="2:13" ht="24" customHeight="1" outlineLevel="2" x14ac:dyDescent="0.25">
      <c r="B140" s="70">
        <v>4813409000917</v>
      </c>
      <c r="C140" s="77" t="s">
        <v>104</v>
      </c>
      <c r="D140" s="67" t="s">
        <v>39</v>
      </c>
      <c r="E140" s="67" t="s">
        <v>54</v>
      </c>
      <c r="F140" s="65">
        <v>18</v>
      </c>
      <c r="G140" s="89">
        <f>H140-H140*G105</f>
        <v>387</v>
      </c>
      <c r="H140" s="107">
        <v>387</v>
      </c>
      <c r="I140" s="66">
        <v>585</v>
      </c>
      <c r="J140" s="160"/>
      <c r="K140" s="31">
        <f t="shared" ref="K140" si="21">L140*F140</f>
        <v>0</v>
      </c>
      <c r="L140" s="143"/>
      <c r="M140" s="46">
        <f t="shared" ref="M140" si="22">L140*(G140*F140)</f>
        <v>0</v>
      </c>
    </row>
    <row r="141" spans="2:13" ht="24" customHeight="1" outlineLevel="2" x14ac:dyDescent="0.25">
      <c r="B141" s="70">
        <v>4813409000924</v>
      </c>
      <c r="C141" s="77" t="s">
        <v>105</v>
      </c>
      <c r="D141" s="67" t="s">
        <v>39</v>
      </c>
      <c r="E141" s="67" t="s">
        <v>54</v>
      </c>
      <c r="F141" s="65">
        <v>18</v>
      </c>
      <c r="G141" s="89">
        <f>H141-H141*G105</f>
        <v>387</v>
      </c>
      <c r="H141" s="107">
        <v>387</v>
      </c>
      <c r="I141" s="66">
        <v>585</v>
      </c>
      <c r="J141" s="160"/>
      <c r="K141" s="31">
        <f t="shared" ref="K141:K165" si="23">L141*F141</f>
        <v>0</v>
      </c>
      <c r="L141" s="143"/>
      <c r="M141" s="46">
        <f t="shared" ref="M141:M165" si="24">L141*(G141*F141)</f>
        <v>0</v>
      </c>
    </row>
    <row r="142" spans="2:13" ht="24" customHeight="1" outlineLevel="2" x14ac:dyDescent="0.25">
      <c r="B142" s="70">
        <v>4813409003079</v>
      </c>
      <c r="C142" s="77" t="s">
        <v>106</v>
      </c>
      <c r="D142" s="67" t="s">
        <v>39</v>
      </c>
      <c r="E142" s="67" t="s">
        <v>108</v>
      </c>
      <c r="F142" s="65">
        <v>24</v>
      </c>
      <c r="G142" s="89">
        <f>H142-H142*G105</f>
        <v>204</v>
      </c>
      <c r="H142" s="107">
        <v>204</v>
      </c>
      <c r="I142" s="66">
        <v>300</v>
      </c>
      <c r="J142" s="160"/>
      <c r="K142" s="31">
        <f t="shared" si="23"/>
        <v>0</v>
      </c>
      <c r="L142" s="143"/>
      <c r="M142" s="46">
        <f t="shared" si="24"/>
        <v>0</v>
      </c>
    </row>
    <row r="143" spans="2:13" ht="24" customHeight="1" outlineLevel="2" x14ac:dyDescent="0.25">
      <c r="B143" s="70">
        <v>4813409003086</v>
      </c>
      <c r="C143" s="77" t="s">
        <v>107</v>
      </c>
      <c r="D143" s="67" t="s">
        <v>39</v>
      </c>
      <c r="E143" s="67" t="s">
        <v>108</v>
      </c>
      <c r="F143" s="65">
        <v>24</v>
      </c>
      <c r="G143" s="89">
        <f>H143-H143*G105</f>
        <v>204</v>
      </c>
      <c r="H143" s="107">
        <v>204</v>
      </c>
      <c r="I143" s="66">
        <v>300</v>
      </c>
      <c r="J143" s="160"/>
      <c r="K143" s="31">
        <f t="shared" si="23"/>
        <v>0</v>
      </c>
      <c r="L143" s="143"/>
      <c r="M143" s="46">
        <f t="shared" si="24"/>
        <v>0</v>
      </c>
    </row>
    <row r="144" spans="2:13" ht="24" customHeight="1" outlineLevel="2" x14ac:dyDescent="0.25">
      <c r="B144" s="72">
        <v>4813409000221</v>
      </c>
      <c r="C144" s="78" t="s">
        <v>30</v>
      </c>
      <c r="D144" s="63" t="s">
        <v>31</v>
      </c>
      <c r="E144" s="63" t="s">
        <v>55</v>
      </c>
      <c r="F144" s="64">
        <v>16</v>
      </c>
      <c r="G144" s="89">
        <f>H144-H144*G105</f>
        <v>178.6</v>
      </c>
      <c r="H144" s="107">
        <v>178.6</v>
      </c>
      <c r="I144" s="66">
        <v>353</v>
      </c>
      <c r="J144" s="158"/>
      <c r="K144" s="31">
        <f t="shared" si="23"/>
        <v>0</v>
      </c>
      <c r="L144" s="143"/>
      <c r="M144" s="46">
        <f t="shared" si="24"/>
        <v>0</v>
      </c>
    </row>
    <row r="145" spans="2:13" ht="24" customHeight="1" outlineLevel="2" x14ac:dyDescent="0.25">
      <c r="B145" s="72">
        <v>4813409000214</v>
      </c>
      <c r="C145" s="78" t="s">
        <v>32</v>
      </c>
      <c r="D145" s="63" t="s">
        <v>31</v>
      </c>
      <c r="E145" s="63" t="s">
        <v>55</v>
      </c>
      <c r="F145" s="64">
        <v>16</v>
      </c>
      <c r="G145" s="89">
        <f>H145-H145*G105</f>
        <v>178.6</v>
      </c>
      <c r="H145" s="107">
        <v>178.6</v>
      </c>
      <c r="I145" s="66">
        <v>353</v>
      </c>
      <c r="J145" s="160"/>
      <c r="K145" s="31">
        <f t="shared" si="23"/>
        <v>0</v>
      </c>
      <c r="L145" s="143"/>
      <c r="M145" s="46">
        <f t="shared" si="24"/>
        <v>0</v>
      </c>
    </row>
    <row r="146" spans="2:13" ht="24" customHeight="1" outlineLevel="2" x14ac:dyDescent="0.25">
      <c r="B146" s="70">
        <v>4813409000580</v>
      </c>
      <c r="C146" s="76" t="s">
        <v>33</v>
      </c>
      <c r="D146" s="63" t="s">
        <v>31</v>
      </c>
      <c r="E146" s="63" t="s">
        <v>55</v>
      </c>
      <c r="F146" s="64">
        <v>16</v>
      </c>
      <c r="G146" s="89">
        <f>H146-H146*G105</f>
        <v>178.6</v>
      </c>
      <c r="H146" s="107">
        <v>178.6</v>
      </c>
      <c r="I146" s="66">
        <v>353</v>
      </c>
      <c r="J146" s="160"/>
      <c r="K146" s="31">
        <f t="shared" si="23"/>
        <v>0</v>
      </c>
      <c r="L146" s="143"/>
      <c r="M146" s="46">
        <f t="shared" si="24"/>
        <v>0</v>
      </c>
    </row>
    <row r="147" spans="2:13" ht="24" customHeight="1" outlineLevel="2" x14ac:dyDescent="0.25">
      <c r="B147" s="70">
        <v>4813409000573</v>
      </c>
      <c r="C147" s="76" t="s">
        <v>34</v>
      </c>
      <c r="D147" s="63" t="s">
        <v>31</v>
      </c>
      <c r="E147" s="63" t="s">
        <v>55</v>
      </c>
      <c r="F147" s="64">
        <v>16</v>
      </c>
      <c r="G147" s="89">
        <f>H147-H147*G105</f>
        <v>178.6</v>
      </c>
      <c r="H147" s="107">
        <v>178.6</v>
      </c>
      <c r="I147" s="66">
        <v>353</v>
      </c>
      <c r="J147" s="160"/>
      <c r="K147" s="31">
        <f t="shared" si="23"/>
        <v>0</v>
      </c>
      <c r="L147" s="143"/>
      <c r="M147" s="46">
        <f t="shared" si="24"/>
        <v>0</v>
      </c>
    </row>
    <row r="148" spans="2:13" ht="24" customHeight="1" outlineLevel="2" x14ac:dyDescent="0.25">
      <c r="B148" s="70">
        <v>4813409002904</v>
      </c>
      <c r="C148" s="76" t="s">
        <v>38</v>
      </c>
      <c r="D148" s="69" t="s">
        <v>39</v>
      </c>
      <c r="E148" s="69" t="s">
        <v>53</v>
      </c>
      <c r="F148" s="68">
        <v>24</v>
      </c>
      <c r="G148" s="89">
        <f>H148-H148*G105</f>
        <v>267</v>
      </c>
      <c r="H148" s="107">
        <v>267</v>
      </c>
      <c r="I148" s="66">
        <v>392</v>
      </c>
      <c r="J148" s="160"/>
      <c r="K148" s="31">
        <f t="shared" si="23"/>
        <v>0</v>
      </c>
      <c r="L148" s="143"/>
      <c r="M148" s="46">
        <f t="shared" si="24"/>
        <v>0</v>
      </c>
    </row>
    <row r="149" spans="2:13" ht="24" customHeight="1" outlineLevel="2" x14ac:dyDescent="0.25">
      <c r="B149" s="70">
        <v>4813409002911</v>
      </c>
      <c r="C149" s="76" t="s">
        <v>40</v>
      </c>
      <c r="D149" s="69" t="s">
        <v>39</v>
      </c>
      <c r="E149" s="69" t="s">
        <v>53</v>
      </c>
      <c r="F149" s="68">
        <v>24</v>
      </c>
      <c r="G149" s="89">
        <f>H149-H149*G105</f>
        <v>330</v>
      </c>
      <c r="H149" s="107">
        <v>330</v>
      </c>
      <c r="I149" s="66">
        <v>485</v>
      </c>
      <c r="J149" s="160"/>
      <c r="K149" s="31">
        <f t="shared" si="23"/>
        <v>0</v>
      </c>
      <c r="L149" s="143"/>
      <c r="M149" s="46">
        <f t="shared" si="24"/>
        <v>0</v>
      </c>
    </row>
    <row r="150" spans="2:13" ht="24" customHeight="1" outlineLevel="2" x14ac:dyDescent="0.25">
      <c r="B150" s="70">
        <v>4813409002416</v>
      </c>
      <c r="C150" s="77" t="s">
        <v>98</v>
      </c>
      <c r="D150" s="69" t="s">
        <v>39</v>
      </c>
      <c r="E150" s="69" t="s">
        <v>109</v>
      </c>
      <c r="F150" s="65">
        <v>12</v>
      </c>
      <c r="G150" s="89">
        <f>H150-H150*G105</f>
        <v>315</v>
      </c>
      <c r="H150" s="107">
        <v>315</v>
      </c>
      <c r="I150" s="66">
        <v>525</v>
      </c>
      <c r="J150" s="160"/>
      <c r="K150" s="31">
        <f t="shared" si="23"/>
        <v>0</v>
      </c>
      <c r="L150" s="143"/>
      <c r="M150" s="46">
        <f t="shared" si="24"/>
        <v>0</v>
      </c>
    </row>
    <row r="151" spans="2:13" ht="24" customHeight="1" outlineLevel="2" x14ac:dyDescent="0.25">
      <c r="B151" s="70">
        <v>4813409002423</v>
      </c>
      <c r="C151" s="77" t="s">
        <v>99</v>
      </c>
      <c r="D151" s="69" t="s">
        <v>39</v>
      </c>
      <c r="E151" s="69" t="s">
        <v>109</v>
      </c>
      <c r="F151" s="65">
        <v>12</v>
      </c>
      <c r="G151" s="89">
        <f>H151-H151*G105</f>
        <v>315</v>
      </c>
      <c r="H151" s="107">
        <v>315</v>
      </c>
      <c r="I151" s="66">
        <v>525</v>
      </c>
      <c r="J151" s="160"/>
      <c r="K151" s="31">
        <f t="shared" si="23"/>
        <v>0</v>
      </c>
      <c r="L151" s="143"/>
      <c r="M151" s="46">
        <f t="shared" si="24"/>
        <v>0</v>
      </c>
    </row>
    <row r="152" spans="2:13" ht="24" customHeight="1" outlineLevel="2" x14ac:dyDescent="0.25">
      <c r="B152" s="70">
        <v>4813409002430</v>
      </c>
      <c r="C152" s="77" t="s">
        <v>100</v>
      </c>
      <c r="D152" s="69" t="s">
        <v>39</v>
      </c>
      <c r="E152" s="69" t="s">
        <v>109</v>
      </c>
      <c r="F152" s="65">
        <v>12</v>
      </c>
      <c r="G152" s="89">
        <f>H152-H152*G105</f>
        <v>315</v>
      </c>
      <c r="H152" s="107">
        <v>315</v>
      </c>
      <c r="I152" s="66">
        <v>525</v>
      </c>
      <c r="J152" s="160"/>
      <c r="K152" s="31">
        <f t="shared" si="23"/>
        <v>0</v>
      </c>
      <c r="L152" s="143"/>
      <c r="M152" s="46">
        <f t="shared" si="24"/>
        <v>0</v>
      </c>
    </row>
    <row r="153" spans="2:13" ht="24" customHeight="1" outlineLevel="2" x14ac:dyDescent="0.25">
      <c r="B153" s="70">
        <v>4813409003130</v>
      </c>
      <c r="C153" s="77" t="s">
        <v>124</v>
      </c>
      <c r="D153" s="67" t="s">
        <v>96</v>
      </c>
      <c r="E153" s="67" t="s">
        <v>53</v>
      </c>
      <c r="F153" s="65">
        <v>24</v>
      </c>
      <c r="G153" s="89">
        <f>H153-H153*G105</f>
        <v>322</v>
      </c>
      <c r="H153" s="107">
        <v>322</v>
      </c>
      <c r="I153" s="66">
        <v>473</v>
      </c>
      <c r="J153" s="160"/>
      <c r="K153" s="31">
        <f t="shared" si="23"/>
        <v>0</v>
      </c>
      <c r="L153" s="143"/>
      <c r="M153" s="46">
        <f t="shared" si="24"/>
        <v>0</v>
      </c>
    </row>
    <row r="154" spans="2:13" ht="24" customHeight="1" outlineLevel="2" x14ac:dyDescent="0.25">
      <c r="B154" s="72">
        <v>4813409003147</v>
      </c>
      <c r="C154" s="79" t="s">
        <v>125</v>
      </c>
      <c r="D154" s="63" t="s">
        <v>96</v>
      </c>
      <c r="E154" s="63" t="s">
        <v>53</v>
      </c>
      <c r="F154" s="65">
        <v>24</v>
      </c>
      <c r="G154" s="89">
        <f>H154-H154*G105</f>
        <v>292</v>
      </c>
      <c r="H154" s="107">
        <v>292</v>
      </c>
      <c r="I154" s="66">
        <v>429</v>
      </c>
      <c r="J154" s="160"/>
      <c r="K154" s="31">
        <f t="shared" si="23"/>
        <v>0</v>
      </c>
      <c r="L154" s="143"/>
      <c r="M154" s="46">
        <f t="shared" si="24"/>
        <v>0</v>
      </c>
    </row>
    <row r="155" spans="2:13" ht="24" customHeight="1" outlineLevel="2" x14ac:dyDescent="0.25">
      <c r="B155" s="72">
        <v>4813409003123</v>
      </c>
      <c r="C155" s="79" t="s">
        <v>126</v>
      </c>
      <c r="D155" s="63" t="s">
        <v>127</v>
      </c>
      <c r="E155" s="63" t="s">
        <v>53</v>
      </c>
      <c r="F155" s="65">
        <v>24</v>
      </c>
      <c r="G155" s="89">
        <f>H155-H155*G105</f>
        <v>247</v>
      </c>
      <c r="H155" s="107">
        <v>247</v>
      </c>
      <c r="I155" s="66">
        <v>363</v>
      </c>
      <c r="J155" s="160"/>
      <c r="K155" s="31">
        <f t="shared" si="23"/>
        <v>0</v>
      </c>
      <c r="L155" s="143"/>
      <c r="M155" s="46">
        <f t="shared" si="24"/>
        <v>0</v>
      </c>
    </row>
    <row r="156" spans="2:13" ht="24" customHeight="1" outlineLevel="2" x14ac:dyDescent="0.25">
      <c r="B156" s="72">
        <v>4813409003116</v>
      </c>
      <c r="C156" s="79" t="s">
        <v>128</v>
      </c>
      <c r="D156" s="63" t="s">
        <v>127</v>
      </c>
      <c r="E156" s="63" t="s">
        <v>53</v>
      </c>
      <c r="F156" s="65">
        <v>24</v>
      </c>
      <c r="G156" s="89">
        <f>H156-H156*G105</f>
        <v>247</v>
      </c>
      <c r="H156" s="107">
        <v>247</v>
      </c>
      <c r="I156" s="66">
        <v>363</v>
      </c>
      <c r="J156" s="160"/>
      <c r="K156" s="31">
        <f t="shared" si="23"/>
        <v>0</v>
      </c>
      <c r="L156" s="143"/>
      <c r="M156" s="46">
        <f t="shared" si="24"/>
        <v>0</v>
      </c>
    </row>
    <row r="157" spans="2:13" ht="24" customHeight="1" outlineLevel="2" x14ac:dyDescent="0.25">
      <c r="B157" s="72">
        <v>4813409003161</v>
      </c>
      <c r="C157" s="79" t="s">
        <v>129</v>
      </c>
      <c r="D157" s="63" t="s">
        <v>4</v>
      </c>
      <c r="E157" s="63" t="s">
        <v>131</v>
      </c>
      <c r="F157" s="65">
        <v>30</v>
      </c>
      <c r="G157" s="89">
        <f>H157-H157*G105</f>
        <v>240</v>
      </c>
      <c r="H157" s="107">
        <v>240</v>
      </c>
      <c r="I157" s="66">
        <v>300</v>
      </c>
      <c r="J157" s="160"/>
      <c r="K157" s="31">
        <f t="shared" si="23"/>
        <v>0</v>
      </c>
      <c r="L157" s="143"/>
      <c r="M157" s="46">
        <f t="shared" si="24"/>
        <v>0</v>
      </c>
    </row>
    <row r="158" spans="2:13" ht="24" customHeight="1" outlineLevel="2" x14ac:dyDescent="0.25">
      <c r="B158" s="72">
        <v>4813409003154</v>
      </c>
      <c r="C158" s="79" t="s">
        <v>130</v>
      </c>
      <c r="D158" s="63" t="s">
        <v>4</v>
      </c>
      <c r="E158" s="63" t="s">
        <v>131</v>
      </c>
      <c r="F158" s="65">
        <v>30</v>
      </c>
      <c r="G158" s="89">
        <f>H158-H158*G105</f>
        <v>172</v>
      </c>
      <c r="H158" s="107">
        <v>172</v>
      </c>
      <c r="I158" s="66">
        <v>253</v>
      </c>
      <c r="J158" s="160"/>
      <c r="K158" s="31">
        <f t="shared" si="23"/>
        <v>0</v>
      </c>
      <c r="L158" s="143"/>
      <c r="M158" s="46">
        <f t="shared" si="24"/>
        <v>0</v>
      </c>
    </row>
    <row r="159" spans="2:13" ht="24" customHeight="1" outlineLevel="2" x14ac:dyDescent="0.25">
      <c r="B159" s="72">
        <v>4813409003192</v>
      </c>
      <c r="C159" s="79" t="s">
        <v>132</v>
      </c>
      <c r="D159" s="63" t="s">
        <v>96</v>
      </c>
      <c r="E159" s="63" t="s">
        <v>133</v>
      </c>
      <c r="F159" s="65">
        <v>24</v>
      </c>
      <c r="G159" s="89">
        <f>H159-H159*G105</f>
        <v>519</v>
      </c>
      <c r="H159" s="107">
        <v>519</v>
      </c>
      <c r="I159" s="66">
        <v>600</v>
      </c>
      <c r="J159" s="160"/>
      <c r="K159" s="31">
        <f t="shared" si="23"/>
        <v>0</v>
      </c>
      <c r="L159" s="143"/>
      <c r="M159" s="46">
        <f t="shared" si="24"/>
        <v>0</v>
      </c>
    </row>
    <row r="160" spans="2:13" ht="24" customHeight="1" outlineLevel="2" x14ac:dyDescent="0.25">
      <c r="B160" s="72">
        <v>4813409003505</v>
      </c>
      <c r="C160" s="79" t="s">
        <v>139</v>
      </c>
      <c r="D160" s="63" t="s">
        <v>96</v>
      </c>
      <c r="E160" s="63" t="s">
        <v>142</v>
      </c>
      <c r="F160" s="65">
        <v>15</v>
      </c>
      <c r="G160" s="89">
        <f>H160-H160*G105</f>
        <v>365</v>
      </c>
      <c r="H160" s="107">
        <v>365</v>
      </c>
      <c r="I160" s="66">
        <v>450</v>
      </c>
      <c r="J160" s="160"/>
      <c r="K160" s="31">
        <f t="shared" si="23"/>
        <v>0</v>
      </c>
      <c r="L160" s="143"/>
      <c r="M160" s="46">
        <f t="shared" si="24"/>
        <v>0</v>
      </c>
    </row>
    <row r="161" spans="2:13" ht="24" customHeight="1" outlineLevel="2" x14ac:dyDescent="0.25">
      <c r="B161" s="72">
        <v>4813409003512</v>
      </c>
      <c r="C161" s="79" t="s">
        <v>140</v>
      </c>
      <c r="D161" s="63" t="s">
        <v>96</v>
      </c>
      <c r="E161" s="63" t="s">
        <v>142</v>
      </c>
      <c r="F161" s="65">
        <v>15</v>
      </c>
      <c r="G161" s="89">
        <f>H161-H161*G105</f>
        <v>365</v>
      </c>
      <c r="H161" s="107">
        <v>365</v>
      </c>
      <c r="I161" s="66">
        <v>450</v>
      </c>
      <c r="J161" s="160"/>
      <c r="K161" s="31">
        <f t="shared" si="23"/>
        <v>0</v>
      </c>
      <c r="L161" s="143"/>
      <c r="M161" s="46">
        <f t="shared" si="24"/>
        <v>0</v>
      </c>
    </row>
    <row r="162" spans="2:13" ht="24" customHeight="1" outlineLevel="2" x14ac:dyDescent="0.25">
      <c r="B162" s="72">
        <v>4813409003529</v>
      </c>
      <c r="C162" s="79" t="s">
        <v>141</v>
      </c>
      <c r="D162" s="63" t="s">
        <v>96</v>
      </c>
      <c r="E162" s="63" t="s">
        <v>142</v>
      </c>
      <c r="F162" s="65">
        <v>15</v>
      </c>
      <c r="G162" s="89">
        <f>H162-H162*G105</f>
        <v>365</v>
      </c>
      <c r="H162" s="107">
        <v>365</v>
      </c>
      <c r="I162" s="66">
        <v>450</v>
      </c>
      <c r="J162" s="160"/>
      <c r="K162" s="31">
        <f t="shared" si="23"/>
        <v>0</v>
      </c>
      <c r="L162" s="143"/>
      <c r="M162" s="46">
        <f t="shared" si="24"/>
        <v>0</v>
      </c>
    </row>
    <row r="163" spans="2:13" ht="24" customHeight="1" outlineLevel="2" x14ac:dyDescent="0.25">
      <c r="B163" s="33">
        <v>4813409004410</v>
      </c>
      <c r="C163" s="83" t="s">
        <v>143</v>
      </c>
      <c r="D163" s="63" t="s">
        <v>144</v>
      </c>
      <c r="E163" s="63" t="s">
        <v>142</v>
      </c>
      <c r="F163" s="65">
        <v>15</v>
      </c>
      <c r="G163" s="89">
        <f>H163-H163*G105</f>
        <v>365</v>
      </c>
      <c r="H163" s="107">
        <v>365</v>
      </c>
      <c r="I163" s="66">
        <v>450</v>
      </c>
      <c r="J163" s="160"/>
      <c r="K163" s="31">
        <f t="shared" si="23"/>
        <v>0</v>
      </c>
      <c r="L163" s="143"/>
      <c r="M163" s="46">
        <f t="shared" si="24"/>
        <v>0</v>
      </c>
    </row>
    <row r="164" spans="2:13" ht="24" customHeight="1" outlineLevel="2" x14ac:dyDescent="0.25">
      <c r="B164" s="33">
        <v>4813409004427</v>
      </c>
      <c r="C164" s="83" t="s">
        <v>145</v>
      </c>
      <c r="D164" s="63" t="s">
        <v>144</v>
      </c>
      <c r="E164" s="63" t="s">
        <v>142</v>
      </c>
      <c r="F164" s="65">
        <v>15</v>
      </c>
      <c r="G164" s="89">
        <f>H164-H164*G105</f>
        <v>365</v>
      </c>
      <c r="H164" s="107">
        <v>365</v>
      </c>
      <c r="I164" s="66">
        <v>450</v>
      </c>
      <c r="J164" s="160"/>
      <c r="K164" s="31">
        <f t="shared" si="23"/>
        <v>0</v>
      </c>
      <c r="L164" s="143"/>
      <c r="M164" s="46">
        <f t="shared" si="24"/>
        <v>0</v>
      </c>
    </row>
    <row r="165" spans="2:13" ht="24" customHeight="1" outlineLevel="2" x14ac:dyDescent="0.25">
      <c r="B165" s="33">
        <v>4813409004434</v>
      </c>
      <c r="C165" s="83" t="s">
        <v>146</v>
      </c>
      <c r="D165" s="63" t="s">
        <v>144</v>
      </c>
      <c r="E165" s="63" t="s">
        <v>142</v>
      </c>
      <c r="F165" s="65">
        <v>15</v>
      </c>
      <c r="G165" s="89">
        <f>H165-H165*G105</f>
        <v>365</v>
      </c>
      <c r="H165" s="107">
        <v>365</v>
      </c>
      <c r="I165" s="66">
        <v>450</v>
      </c>
      <c r="J165" s="160"/>
      <c r="K165" s="31">
        <f t="shared" si="23"/>
        <v>0</v>
      </c>
      <c r="L165" s="143"/>
      <c r="M165" s="46">
        <f t="shared" si="24"/>
        <v>0</v>
      </c>
    </row>
    <row r="166" spans="2:13" ht="36" customHeight="1" outlineLevel="1" x14ac:dyDescent="0.25">
      <c r="B166" s="71" t="s">
        <v>148</v>
      </c>
      <c r="C166" s="82"/>
      <c r="D166" s="17"/>
      <c r="E166" s="16"/>
      <c r="F166" s="17"/>
      <c r="G166" s="17"/>
      <c r="H166" s="105"/>
      <c r="I166" s="55"/>
      <c r="J166" s="158"/>
      <c r="K166" s="52"/>
      <c r="L166" s="149"/>
      <c r="M166" s="54"/>
    </row>
    <row r="167" spans="2:13" ht="24" customHeight="1" outlineLevel="2" x14ac:dyDescent="0.25">
      <c r="B167" s="70">
        <v>4813409003390</v>
      </c>
      <c r="C167" s="80" t="s">
        <v>149</v>
      </c>
      <c r="D167" s="67" t="s">
        <v>135</v>
      </c>
      <c r="E167" s="67" t="s">
        <v>138</v>
      </c>
      <c r="F167" s="65">
        <v>22</v>
      </c>
      <c r="G167" s="89">
        <f>H167-H167*G105</f>
        <v>309</v>
      </c>
      <c r="H167" s="107">
        <v>309</v>
      </c>
      <c r="I167" s="66">
        <v>450</v>
      </c>
      <c r="J167" s="160"/>
      <c r="K167" s="31">
        <f t="shared" ref="K167" si="25">L167*F167</f>
        <v>0</v>
      </c>
      <c r="L167" s="143"/>
      <c r="M167" s="46">
        <f t="shared" ref="M167" si="26">L167*(G167*F167)</f>
        <v>0</v>
      </c>
    </row>
    <row r="168" spans="2:13" ht="33" customHeight="1" outlineLevel="2" x14ac:dyDescent="0.25">
      <c r="B168" s="70">
        <v>4813409000849</v>
      </c>
      <c r="C168" s="80" t="s">
        <v>150</v>
      </c>
      <c r="D168" s="67" t="s">
        <v>151</v>
      </c>
      <c r="E168" s="67" t="s">
        <v>53</v>
      </c>
      <c r="F168" s="65">
        <v>24</v>
      </c>
      <c r="G168" s="89">
        <f>H168-H168*G105</f>
        <v>233</v>
      </c>
      <c r="H168" s="107">
        <v>233</v>
      </c>
      <c r="I168" s="66">
        <v>440</v>
      </c>
      <c r="J168" s="160"/>
      <c r="K168" s="31">
        <f t="shared" ref="K168:K181" si="27">L168*F168</f>
        <v>0</v>
      </c>
      <c r="L168" s="143"/>
      <c r="M168" s="46">
        <f t="shared" ref="M168:M181" si="28">L168*(G168*F168)</f>
        <v>0</v>
      </c>
    </row>
    <row r="169" spans="2:13" ht="33" customHeight="1" outlineLevel="2" x14ac:dyDescent="0.25">
      <c r="B169" s="70">
        <v>4813409000856</v>
      </c>
      <c r="C169" s="80" t="s">
        <v>152</v>
      </c>
      <c r="D169" s="67" t="s">
        <v>151</v>
      </c>
      <c r="E169" s="67" t="s">
        <v>53</v>
      </c>
      <c r="F169" s="65">
        <v>24</v>
      </c>
      <c r="G169" s="89">
        <f>H169-H169*G105</f>
        <v>233</v>
      </c>
      <c r="H169" s="107">
        <v>233</v>
      </c>
      <c r="I169" s="66">
        <v>440</v>
      </c>
      <c r="J169" s="160"/>
      <c r="K169" s="31">
        <f t="shared" si="27"/>
        <v>0</v>
      </c>
      <c r="L169" s="143"/>
      <c r="M169" s="46">
        <f t="shared" si="28"/>
        <v>0</v>
      </c>
    </row>
    <row r="170" spans="2:13" ht="24" customHeight="1" outlineLevel="2" x14ac:dyDescent="0.25">
      <c r="B170" s="72">
        <v>4813409000863</v>
      </c>
      <c r="C170" s="81" t="s">
        <v>153</v>
      </c>
      <c r="D170" s="63" t="s">
        <v>151</v>
      </c>
      <c r="E170" s="63" t="s">
        <v>53</v>
      </c>
      <c r="F170" s="65">
        <v>24</v>
      </c>
      <c r="G170" s="89">
        <f>H170-H170*G105</f>
        <v>233</v>
      </c>
      <c r="H170" s="107">
        <v>233</v>
      </c>
      <c r="I170" s="66">
        <v>440</v>
      </c>
      <c r="J170" s="160"/>
      <c r="K170" s="31">
        <f t="shared" si="27"/>
        <v>0</v>
      </c>
      <c r="L170" s="143"/>
      <c r="M170" s="46">
        <f t="shared" si="28"/>
        <v>0</v>
      </c>
    </row>
    <row r="171" spans="2:13" ht="33" customHeight="1" outlineLevel="2" x14ac:dyDescent="0.25">
      <c r="B171" s="72">
        <v>4813409000870</v>
      </c>
      <c r="C171" s="81" t="s">
        <v>154</v>
      </c>
      <c r="D171" s="63" t="s">
        <v>151</v>
      </c>
      <c r="E171" s="63" t="s">
        <v>53</v>
      </c>
      <c r="F171" s="65">
        <v>24</v>
      </c>
      <c r="G171" s="89">
        <f>H171-H171*G105</f>
        <v>260</v>
      </c>
      <c r="H171" s="107">
        <v>260</v>
      </c>
      <c r="I171" s="66">
        <v>460</v>
      </c>
      <c r="J171" s="160"/>
      <c r="K171" s="31">
        <f t="shared" si="27"/>
        <v>0</v>
      </c>
      <c r="L171" s="143"/>
      <c r="M171" s="46">
        <f t="shared" si="28"/>
        <v>0</v>
      </c>
    </row>
    <row r="172" spans="2:13" ht="24" customHeight="1" outlineLevel="2" x14ac:dyDescent="0.25">
      <c r="B172" s="70">
        <v>4813409000887</v>
      </c>
      <c r="C172" s="80" t="s">
        <v>155</v>
      </c>
      <c r="D172" s="67" t="s">
        <v>151</v>
      </c>
      <c r="E172" s="67" t="s">
        <v>53</v>
      </c>
      <c r="F172" s="65">
        <v>24</v>
      </c>
      <c r="G172" s="89">
        <f>H172-H172*G105</f>
        <v>260</v>
      </c>
      <c r="H172" s="107">
        <v>260</v>
      </c>
      <c r="I172" s="66">
        <v>460</v>
      </c>
      <c r="J172" s="160"/>
      <c r="K172" s="31">
        <f t="shared" si="27"/>
        <v>0</v>
      </c>
      <c r="L172" s="143"/>
      <c r="M172" s="46">
        <f t="shared" si="28"/>
        <v>0</v>
      </c>
    </row>
    <row r="173" spans="2:13" ht="24" customHeight="1" outlineLevel="2" x14ac:dyDescent="0.25">
      <c r="B173" s="70">
        <v>4813409000894</v>
      </c>
      <c r="C173" s="80" t="s">
        <v>156</v>
      </c>
      <c r="D173" s="67" t="s">
        <v>4</v>
      </c>
      <c r="E173" s="67" t="s">
        <v>116</v>
      </c>
      <c r="F173" s="65">
        <v>24</v>
      </c>
      <c r="G173" s="89">
        <f>H173-H173*G105</f>
        <v>298</v>
      </c>
      <c r="H173" s="107">
        <v>298</v>
      </c>
      <c r="I173" s="66">
        <v>473</v>
      </c>
      <c r="J173" s="160"/>
      <c r="K173" s="31">
        <f t="shared" si="27"/>
        <v>0</v>
      </c>
      <c r="L173" s="143"/>
      <c r="M173" s="46">
        <f t="shared" si="28"/>
        <v>0</v>
      </c>
    </row>
    <row r="174" spans="2:13" ht="24" customHeight="1" outlineLevel="2" x14ac:dyDescent="0.25">
      <c r="B174" s="70">
        <v>4813409001228</v>
      </c>
      <c r="C174" s="80" t="s">
        <v>157</v>
      </c>
      <c r="D174" s="67" t="s">
        <v>4</v>
      </c>
      <c r="E174" s="67" t="s">
        <v>116</v>
      </c>
      <c r="F174" s="65">
        <v>24</v>
      </c>
      <c r="G174" s="89">
        <f>H174-H174*G105</f>
        <v>271</v>
      </c>
      <c r="H174" s="107">
        <v>271</v>
      </c>
      <c r="I174" s="66">
        <v>465</v>
      </c>
      <c r="J174" s="160"/>
      <c r="K174" s="31">
        <f t="shared" si="27"/>
        <v>0</v>
      </c>
      <c r="L174" s="143"/>
      <c r="M174" s="46">
        <f t="shared" si="28"/>
        <v>0</v>
      </c>
    </row>
    <row r="175" spans="2:13" ht="24" customHeight="1" outlineLevel="2" x14ac:dyDescent="0.25">
      <c r="B175" s="70">
        <v>4813409002409</v>
      </c>
      <c r="C175" s="80" t="s">
        <v>158</v>
      </c>
      <c r="D175" s="67" t="s">
        <v>4</v>
      </c>
      <c r="E175" s="67" t="s">
        <v>8</v>
      </c>
      <c r="F175" s="65">
        <v>24</v>
      </c>
      <c r="G175" s="89">
        <f>H175-H175*G105</f>
        <v>236</v>
      </c>
      <c r="H175" s="107">
        <v>236</v>
      </c>
      <c r="I175" s="66">
        <v>440</v>
      </c>
      <c r="J175" s="160"/>
      <c r="K175" s="31">
        <f t="shared" si="27"/>
        <v>0</v>
      </c>
      <c r="L175" s="143"/>
      <c r="M175" s="46">
        <f t="shared" si="28"/>
        <v>0</v>
      </c>
    </row>
    <row r="176" spans="2:13" ht="33" customHeight="1" outlineLevel="2" x14ac:dyDescent="0.25">
      <c r="B176" s="70">
        <v>4813409002126</v>
      </c>
      <c r="C176" s="80" t="s">
        <v>159</v>
      </c>
      <c r="D176" s="67" t="s">
        <v>4</v>
      </c>
      <c r="E176" s="67" t="s">
        <v>142</v>
      </c>
      <c r="F176" s="65">
        <v>12</v>
      </c>
      <c r="G176" s="89">
        <f>H176-H176*G105</f>
        <v>285</v>
      </c>
      <c r="H176" s="107">
        <v>285</v>
      </c>
      <c r="I176" s="66">
        <v>578</v>
      </c>
      <c r="J176" s="160"/>
      <c r="K176" s="31">
        <f t="shared" si="27"/>
        <v>0</v>
      </c>
      <c r="L176" s="143"/>
      <c r="M176" s="46">
        <f t="shared" si="28"/>
        <v>0</v>
      </c>
    </row>
    <row r="177" spans="2:13" ht="33" customHeight="1" outlineLevel="2" x14ac:dyDescent="0.25">
      <c r="B177" s="70">
        <v>4813409002133</v>
      </c>
      <c r="C177" s="80" t="s">
        <v>160</v>
      </c>
      <c r="D177" s="67" t="s">
        <v>4</v>
      </c>
      <c r="E177" s="67" t="s">
        <v>142</v>
      </c>
      <c r="F177" s="65">
        <v>12</v>
      </c>
      <c r="G177" s="89">
        <f>H177-H177*G105</f>
        <v>285</v>
      </c>
      <c r="H177" s="107">
        <v>285</v>
      </c>
      <c r="I177" s="66">
        <v>578</v>
      </c>
      <c r="J177" s="160"/>
      <c r="K177" s="31">
        <f t="shared" si="27"/>
        <v>0</v>
      </c>
      <c r="L177" s="143"/>
      <c r="M177" s="46">
        <f t="shared" si="28"/>
        <v>0</v>
      </c>
    </row>
    <row r="178" spans="2:13" ht="24" customHeight="1" outlineLevel="2" x14ac:dyDescent="0.25">
      <c r="B178" s="70">
        <v>4813409002140</v>
      </c>
      <c r="C178" s="80" t="s">
        <v>161</v>
      </c>
      <c r="D178" s="67" t="s">
        <v>4</v>
      </c>
      <c r="E178" s="67" t="s">
        <v>142</v>
      </c>
      <c r="F178" s="65">
        <v>12</v>
      </c>
      <c r="G178" s="89">
        <f>H178-H178*G105</f>
        <v>285</v>
      </c>
      <c r="H178" s="107">
        <v>285</v>
      </c>
      <c r="I178" s="66">
        <v>578</v>
      </c>
      <c r="J178" s="160"/>
      <c r="K178" s="31">
        <f t="shared" si="27"/>
        <v>0</v>
      </c>
      <c r="L178" s="143"/>
      <c r="M178" s="46">
        <f t="shared" si="28"/>
        <v>0</v>
      </c>
    </row>
    <row r="179" spans="2:13" ht="33" customHeight="1" outlineLevel="2" x14ac:dyDescent="0.25">
      <c r="B179" s="70">
        <v>4813409002157</v>
      </c>
      <c r="C179" s="80" t="s">
        <v>162</v>
      </c>
      <c r="D179" s="67" t="s">
        <v>4</v>
      </c>
      <c r="E179" s="67" t="s">
        <v>142</v>
      </c>
      <c r="F179" s="65">
        <v>12</v>
      </c>
      <c r="G179" s="89">
        <f>H179-H179*G105</f>
        <v>317</v>
      </c>
      <c r="H179" s="107">
        <v>317</v>
      </c>
      <c r="I179" s="66">
        <v>645</v>
      </c>
      <c r="J179" s="160"/>
      <c r="K179" s="31">
        <f t="shared" si="27"/>
        <v>0</v>
      </c>
      <c r="L179" s="143"/>
      <c r="M179" s="46">
        <f t="shared" si="28"/>
        <v>0</v>
      </c>
    </row>
    <row r="180" spans="2:13" ht="24" customHeight="1" outlineLevel="2" x14ac:dyDescent="0.25">
      <c r="B180" s="70">
        <v>4813409002164</v>
      </c>
      <c r="C180" s="80" t="s">
        <v>163</v>
      </c>
      <c r="D180" s="67" t="s">
        <v>4</v>
      </c>
      <c r="E180" s="67" t="s">
        <v>142</v>
      </c>
      <c r="F180" s="65">
        <v>12</v>
      </c>
      <c r="G180" s="89">
        <f>H180-H180*G105</f>
        <v>317</v>
      </c>
      <c r="H180" s="107">
        <v>317</v>
      </c>
      <c r="I180" s="66">
        <v>645</v>
      </c>
      <c r="J180" s="160"/>
      <c r="K180" s="31">
        <f t="shared" si="27"/>
        <v>0</v>
      </c>
      <c r="L180" s="143"/>
      <c r="M180" s="46">
        <f t="shared" si="28"/>
        <v>0</v>
      </c>
    </row>
    <row r="181" spans="2:13" ht="33" customHeight="1" outlineLevel="2" x14ac:dyDescent="0.25">
      <c r="B181" s="72">
        <v>4813409003734</v>
      </c>
      <c r="C181" s="81" t="s">
        <v>164</v>
      </c>
      <c r="D181" s="63" t="s">
        <v>4</v>
      </c>
      <c r="E181" s="67" t="s">
        <v>116</v>
      </c>
      <c r="F181" s="65">
        <v>24</v>
      </c>
      <c r="G181" s="89">
        <f>H181-H181*G105</f>
        <v>0</v>
      </c>
      <c r="H181" s="107"/>
      <c r="I181" s="66"/>
      <c r="J181" s="160"/>
      <c r="K181" s="31">
        <f t="shared" si="27"/>
        <v>0</v>
      </c>
      <c r="L181" s="143"/>
      <c r="M181" s="46">
        <f t="shared" si="28"/>
        <v>0</v>
      </c>
    </row>
    <row r="182" spans="2:13" ht="36" customHeight="1" outlineLevel="1" x14ac:dyDescent="0.25">
      <c r="B182" s="73" t="s">
        <v>173</v>
      </c>
      <c r="C182" s="84"/>
      <c r="D182" s="74"/>
      <c r="E182" s="53"/>
      <c r="F182" s="74"/>
      <c r="G182" s="74"/>
      <c r="H182" s="106"/>
      <c r="I182" s="75"/>
      <c r="J182" s="158"/>
      <c r="K182" s="52"/>
      <c r="L182" s="149"/>
      <c r="M182" s="54"/>
    </row>
    <row r="183" spans="2:13" ht="24" customHeight="1" outlineLevel="2" x14ac:dyDescent="0.25">
      <c r="B183" s="70">
        <v>4813409001020</v>
      </c>
      <c r="C183" s="80" t="s">
        <v>166</v>
      </c>
      <c r="D183" s="67" t="s">
        <v>44</v>
      </c>
      <c r="E183" s="67" t="s">
        <v>15</v>
      </c>
      <c r="F183" s="65">
        <v>20</v>
      </c>
      <c r="G183" s="89">
        <f>H183-H183*G105</f>
        <v>534</v>
      </c>
      <c r="H183" s="107">
        <v>534</v>
      </c>
      <c r="I183" s="66">
        <v>788</v>
      </c>
      <c r="J183" s="160"/>
      <c r="K183" s="31">
        <f t="shared" ref="K183" si="29">L183*F183</f>
        <v>0</v>
      </c>
      <c r="L183" s="143"/>
      <c r="M183" s="46">
        <f t="shared" ref="M183" si="30">L183*(G183*F183)</f>
        <v>0</v>
      </c>
    </row>
    <row r="184" spans="2:13" ht="24" customHeight="1" outlineLevel="2" x14ac:dyDescent="0.25">
      <c r="B184" s="70">
        <v>4813409001075</v>
      </c>
      <c r="C184" s="80" t="s">
        <v>167</v>
      </c>
      <c r="D184" s="67" t="s">
        <v>44</v>
      </c>
      <c r="E184" s="67" t="s">
        <v>15</v>
      </c>
      <c r="F184" s="65">
        <v>20</v>
      </c>
      <c r="G184" s="89">
        <f>H184-H184*G105</f>
        <v>534</v>
      </c>
      <c r="H184" s="107">
        <v>534</v>
      </c>
      <c r="I184" s="66">
        <v>788</v>
      </c>
      <c r="J184" s="160"/>
      <c r="K184" s="31">
        <f t="shared" ref="K184:K196" si="31">L184*F184</f>
        <v>0</v>
      </c>
      <c r="L184" s="143"/>
      <c r="M184" s="46">
        <f t="shared" ref="M184:M196" si="32">L184*(G184*F184)</f>
        <v>0</v>
      </c>
    </row>
    <row r="185" spans="2:13" ht="24" customHeight="1" outlineLevel="2" x14ac:dyDescent="0.25">
      <c r="B185" s="70">
        <v>4813409001068</v>
      </c>
      <c r="C185" s="80" t="s">
        <v>168</v>
      </c>
      <c r="D185" s="67" t="s">
        <v>44</v>
      </c>
      <c r="E185" s="67" t="s">
        <v>15</v>
      </c>
      <c r="F185" s="65">
        <v>20</v>
      </c>
      <c r="G185" s="89">
        <f>H185-H185*G105</f>
        <v>534</v>
      </c>
      <c r="H185" s="107">
        <v>534</v>
      </c>
      <c r="I185" s="66">
        <v>788</v>
      </c>
      <c r="J185" s="160"/>
      <c r="K185" s="31">
        <f t="shared" si="31"/>
        <v>0</v>
      </c>
      <c r="L185" s="143"/>
      <c r="M185" s="46">
        <f t="shared" si="32"/>
        <v>0</v>
      </c>
    </row>
    <row r="186" spans="2:13" ht="24" customHeight="1" outlineLevel="2" x14ac:dyDescent="0.25">
      <c r="B186" s="70">
        <v>4813409001037</v>
      </c>
      <c r="C186" s="80" t="s">
        <v>169</v>
      </c>
      <c r="D186" s="67" t="s">
        <v>44</v>
      </c>
      <c r="E186" s="67" t="s">
        <v>15</v>
      </c>
      <c r="F186" s="65">
        <v>20</v>
      </c>
      <c r="G186" s="89">
        <f>H186-H186*G105</f>
        <v>625</v>
      </c>
      <c r="H186" s="107">
        <v>625</v>
      </c>
      <c r="I186" s="66">
        <v>819</v>
      </c>
      <c r="J186" s="160"/>
      <c r="K186" s="31">
        <f t="shared" si="31"/>
        <v>0</v>
      </c>
      <c r="L186" s="143"/>
      <c r="M186" s="46">
        <f t="shared" si="32"/>
        <v>0</v>
      </c>
    </row>
    <row r="187" spans="2:13" ht="24" customHeight="1" outlineLevel="2" x14ac:dyDescent="0.25">
      <c r="B187" s="70">
        <v>4813409001013</v>
      </c>
      <c r="C187" s="80" t="s">
        <v>170</v>
      </c>
      <c r="D187" s="67" t="s">
        <v>44</v>
      </c>
      <c r="E187" s="67" t="s">
        <v>15</v>
      </c>
      <c r="F187" s="65">
        <v>20</v>
      </c>
      <c r="G187" s="89">
        <f>H187-H187*G105</f>
        <v>625</v>
      </c>
      <c r="H187" s="107">
        <v>625</v>
      </c>
      <c r="I187" s="66">
        <v>819</v>
      </c>
      <c r="J187" s="160"/>
      <c r="K187" s="31">
        <f t="shared" si="31"/>
        <v>0</v>
      </c>
      <c r="L187" s="143"/>
      <c r="M187" s="46">
        <f t="shared" si="32"/>
        <v>0</v>
      </c>
    </row>
    <row r="188" spans="2:13" ht="24" customHeight="1" outlineLevel="2" x14ac:dyDescent="0.25">
      <c r="B188" s="70">
        <v>4813409001051</v>
      </c>
      <c r="C188" s="80" t="s">
        <v>171</v>
      </c>
      <c r="D188" s="67" t="s">
        <v>44</v>
      </c>
      <c r="E188" s="67" t="s">
        <v>15</v>
      </c>
      <c r="F188" s="65">
        <v>20</v>
      </c>
      <c r="G188" s="89">
        <f>H188-H188*G105</f>
        <v>625</v>
      </c>
      <c r="H188" s="107">
        <v>625</v>
      </c>
      <c r="I188" s="66">
        <v>819</v>
      </c>
      <c r="J188" s="160"/>
      <c r="K188" s="31">
        <f t="shared" si="31"/>
        <v>0</v>
      </c>
      <c r="L188" s="143"/>
      <c r="M188" s="46">
        <f t="shared" si="32"/>
        <v>0</v>
      </c>
    </row>
    <row r="189" spans="2:13" ht="24" customHeight="1" outlineLevel="2" x14ac:dyDescent="0.25">
      <c r="B189" s="70">
        <v>4813409001044</v>
      </c>
      <c r="C189" s="80" t="s">
        <v>172</v>
      </c>
      <c r="D189" s="67" t="s">
        <v>44</v>
      </c>
      <c r="E189" s="67" t="s">
        <v>15</v>
      </c>
      <c r="F189" s="65">
        <v>20</v>
      </c>
      <c r="G189" s="89">
        <f>H189-H189*G105</f>
        <v>595</v>
      </c>
      <c r="H189" s="107">
        <v>595</v>
      </c>
      <c r="I189" s="66">
        <v>788</v>
      </c>
      <c r="J189" s="160"/>
      <c r="K189" s="31">
        <f t="shared" si="31"/>
        <v>0</v>
      </c>
      <c r="L189" s="143"/>
      <c r="M189" s="46">
        <f t="shared" si="32"/>
        <v>0</v>
      </c>
    </row>
    <row r="190" spans="2:13" ht="24" customHeight="1" outlineLevel="2" x14ac:dyDescent="0.25">
      <c r="B190" s="33">
        <v>4813409002546</v>
      </c>
      <c r="C190" s="85" t="s">
        <v>202</v>
      </c>
      <c r="D190" s="86" t="s">
        <v>165</v>
      </c>
      <c r="E190" s="67" t="s">
        <v>15</v>
      </c>
      <c r="F190" s="65">
        <v>20</v>
      </c>
      <c r="G190" s="89">
        <f>H190-H190*G105</f>
        <v>637</v>
      </c>
      <c r="H190" s="107">
        <v>637</v>
      </c>
      <c r="I190" s="66">
        <v>970</v>
      </c>
      <c r="J190" s="160"/>
      <c r="K190" s="31">
        <f t="shared" si="31"/>
        <v>0</v>
      </c>
      <c r="L190" s="143"/>
      <c r="M190" s="46">
        <f t="shared" si="32"/>
        <v>0</v>
      </c>
    </row>
    <row r="191" spans="2:13" ht="24" customHeight="1" outlineLevel="2" x14ac:dyDescent="0.25">
      <c r="B191" s="33">
        <v>4813409002584</v>
      </c>
      <c r="C191" s="85" t="s">
        <v>203</v>
      </c>
      <c r="D191" s="86" t="s">
        <v>165</v>
      </c>
      <c r="E191" s="67" t="s">
        <v>15</v>
      </c>
      <c r="F191" s="65">
        <v>20</v>
      </c>
      <c r="G191" s="89">
        <f>H191-H191*G105</f>
        <v>637</v>
      </c>
      <c r="H191" s="107">
        <v>637</v>
      </c>
      <c r="I191" s="66">
        <v>970</v>
      </c>
      <c r="J191" s="160"/>
      <c r="K191" s="31">
        <f t="shared" si="31"/>
        <v>0</v>
      </c>
      <c r="L191" s="143"/>
      <c r="M191" s="46">
        <f t="shared" si="32"/>
        <v>0</v>
      </c>
    </row>
    <row r="192" spans="2:13" ht="24" customHeight="1" outlineLevel="2" x14ac:dyDescent="0.25">
      <c r="B192" s="33">
        <v>4813409002560</v>
      </c>
      <c r="C192" s="85" t="s">
        <v>204</v>
      </c>
      <c r="D192" s="86" t="s">
        <v>165</v>
      </c>
      <c r="E192" s="67" t="s">
        <v>15</v>
      </c>
      <c r="F192" s="65">
        <v>20</v>
      </c>
      <c r="G192" s="89">
        <f>H192-H192*G105</f>
        <v>637</v>
      </c>
      <c r="H192" s="107">
        <v>637</v>
      </c>
      <c r="I192" s="66">
        <v>970</v>
      </c>
      <c r="J192" s="160"/>
      <c r="K192" s="31">
        <f t="shared" si="31"/>
        <v>0</v>
      </c>
      <c r="L192" s="143"/>
      <c r="M192" s="46">
        <f t="shared" si="32"/>
        <v>0</v>
      </c>
    </row>
    <row r="193" spans="1:17" ht="24" customHeight="1" outlineLevel="2" x14ac:dyDescent="0.25">
      <c r="B193" s="33">
        <v>4813409002553</v>
      </c>
      <c r="C193" s="85" t="s">
        <v>205</v>
      </c>
      <c r="D193" s="86" t="s">
        <v>165</v>
      </c>
      <c r="E193" s="67" t="s">
        <v>15</v>
      </c>
      <c r="F193" s="65">
        <v>20</v>
      </c>
      <c r="G193" s="89">
        <f>H193-H193*G105</f>
        <v>637</v>
      </c>
      <c r="H193" s="107">
        <v>637</v>
      </c>
      <c r="I193" s="66">
        <v>970</v>
      </c>
      <c r="J193" s="160"/>
      <c r="K193" s="31">
        <f t="shared" si="31"/>
        <v>0</v>
      </c>
      <c r="L193" s="143"/>
      <c r="M193" s="46">
        <f t="shared" si="32"/>
        <v>0</v>
      </c>
    </row>
    <row r="194" spans="1:17" ht="24" customHeight="1" outlineLevel="2" x14ac:dyDescent="0.25">
      <c r="B194" s="33">
        <v>4813409002522</v>
      </c>
      <c r="C194" s="85" t="s">
        <v>206</v>
      </c>
      <c r="D194" s="86" t="s">
        <v>165</v>
      </c>
      <c r="E194" s="67" t="s">
        <v>15</v>
      </c>
      <c r="F194" s="65">
        <v>20</v>
      </c>
      <c r="G194" s="89">
        <f>H194-H194*G105</f>
        <v>637</v>
      </c>
      <c r="H194" s="107">
        <v>637</v>
      </c>
      <c r="I194" s="66">
        <v>970</v>
      </c>
      <c r="J194" s="160"/>
      <c r="K194" s="31">
        <f t="shared" si="31"/>
        <v>0</v>
      </c>
      <c r="L194" s="143"/>
      <c r="M194" s="46">
        <f t="shared" si="32"/>
        <v>0</v>
      </c>
    </row>
    <row r="195" spans="1:17" ht="24" customHeight="1" outlineLevel="2" x14ac:dyDescent="0.25">
      <c r="B195" s="33">
        <v>4813409002577</v>
      </c>
      <c r="C195" s="85" t="s">
        <v>207</v>
      </c>
      <c r="D195" s="86" t="s">
        <v>165</v>
      </c>
      <c r="E195" s="67" t="s">
        <v>15</v>
      </c>
      <c r="F195" s="65">
        <v>20</v>
      </c>
      <c r="G195" s="89">
        <f>H195-H195*G105</f>
        <v>637</v>
      </c>
      <c r="H195" s="107">
        <v>637</v>
      </c>
      <c r="I195" s="66">
        <v>970</v>
      </c>
      <c r="J195" s="160"/>
      <c r="K195" s="31">
        <f t="shared" si="31"/>
        <v>0</v>
      </c>
      <c r="L195" s="143"/>
      <c r="M195" s="46">
        <f t="shared" si="32"/>
        <v>0</v>
      </c>
    </row>
    <row r="196" spans="1:17" ht="24" customHeight="1" outlineLevel="2" x14ac:dyDescent="0.25">
      <c r="B196" s="33">
        <v>4813409002539</v>
      </c>
      <c r="C196" s="85" t="s">
        <v>208</v>
      </c>
      <c r="D196" s="86" t="s">
        <v>165</v>
      </c>
      <c r="E196" s="67" t="s">
        <v>15</v>
      </c>
      <c r="F196" s="65">
        <v>20</v>
      </c>
      <c r="G196" s="89">
        <f>H196-H196*G105</f>
        <v>637</v>
      </c>
      <c r="H196" s="107">
        <v>637</v>
      </c>
      <c r="I196" s="66">
        <v>970</v>
      </c>
      <c r="J196" s="160"/>
      <c r="K196" s="31">
        <f t="shared" si="31"/>
        <v>0</v>
      </c>
      <c r="L196" s="143"/>
      <c r="M196" s="46">
        <f t="shared" si="32"/>
        <v>0</v>
      </c>
    </row>
    <row r="197" spans="1:17" ht="36" customHeight="1" x14ac:dyDescent="0.25">
      <c r="A197" s="87"/>
      <c r="B197" s="108" t="s">
        <v>200</v>
      </c>
      <c r="C197" s="109"/>
      <c r="D197" s="110"/>
      <c r="E197" s="110"/>
      <c r="F197" s="110"/>
      <c r="G197" s="104">
        <v>0</v>
      </c>
      <c r="H197" s="110"/>
      <c r="I197" s="110"/>
      <c r="J197" s="157"/>
      <c r="K197" s="111"/>
      <c r="L197" s="150"/>
      <c r="M197" s="112"/>
    </row>
    <row r="198" spans="1:17" ht="24" customHeight="1" outlineLevel="1" x14ac:dyDescent="0.25">
      <c r="A198" s="87"/>
      <c r="B198" s="113" t="s">
        <v>201</v>
      </c>
      <c r="C198" s="114"/>
      <c r="D198" s="115"/>
      <c r="E198" s="115"/>
      <c r="F198" s="115"/>
      <c r="G198" s="116"/>
      <c r="H198" s="115"/>
      <c r="I198" s="115"/>
      <c r="J198" s="157"/>
      <c r="K198" s="117"/>
      <c r="L198" s="151"/>
      <c r="M198" s="118"/>
    </row>
    <row r="199" spans="1:17" s="4" customFormat="1" ht="24" customHeight="1" outlineLevel="1" x14ac:dyDescent="0.25">
      <c r="A199" s="9"/>
      <c r="B199" s="33">
        <v>4813511000836</v>
      </c>
      <c r="C199" s="56" t="s">
        <v>211</v>
      </c>
      <c r="D199" s="34" t="s">
        <v>210</v>
      </c>
      <c r="E199" s="35" t="s">
        <v>227</v>
      </c>
      <c r="F199" s="35">
        <v>6</v>
      </c>
      <c r="G199" s="36">
        <f>H199-H199*G197</f>
        <v>180</v>
      </c>
      <c r="H199" s="37">
        <v>180</v>
      </c>
      <c r="I199" s="32" t="s">
        <v>20</v>
      </c>
      <c r="J199" s="158"/>
      <c r="K199" s="31">
        <f>L199*F199</f>
        <v>0</v>
      </c>
      <c r="L199" s="143"/>
      <c r="M199" s="46">
        <f t="shared" ref="M199:M203" si="33">L199*(G199*F199)</f>
        <v>0</v>
      </c>
      <c r="Q199" s="119"/>
    </row>
    <row r="200" spans="1:17" s="4" customFormat="1" ht="24" customHeight="1" outlineLevel="1" x14ac:dyDescent="0.25">
      <c r="A200" s="9"/>
      <c r="B200" s="33">
        <v>4813511001017</v>
      </c>
      <c r="C200" s="56" t="s">
        <v>228</v>
      </c>
      <c r="D200" s="34" t="s">
        <v>213</v>
      </c>
      <c r="E200" s="35" t="s">
        <v>212</v>
      </c>
      <c r="F200" s="35">
        <v>6</v>
      </c>
      <c r="G200" s="36">
        <f>H200-H200*G197</f>
        <v>318</v>
      </c>
      <c r="H200" s="37">
        <v>318</v>
      </c>
      <c r="I200" s="32" t="s">
        <v>20</v>
      </c>
      <c r="J200" s="158"/>
      <c r="K200" s="31">
        <f t="shared" ref="K200:K203" si="34">L200*F200</f>
        <v>0</v>
      </c>
      <c r="L200" s="143"/>
      <c r="M200" s="46">
        <f t="shared" si="33"/>
        <v>0</v>
      </c>
      <c r="Q200" s="119"/>
    </row>
    <row r="201" spans="1:17" s="4" customFormat="1" ht="24" customHeight="1" outlineLevel="1" x14ac:dyDescent="0.25">
      <c r="A201" s="9"/>
      <c r="B201" s="33">
        <v>4813511001017</v>
      </c>
      <c r="C201" s="56" t="s">
        <v>229</v>
      </c>
      <c r="D201" s="34" t="s">
        <v>213</v>
      </c>
      <c r="E201" s="35" t="s">
        <v>212</v>
      </c>
      <c r="F201" s="35">
        <v>6</v>
      </c>
      <c r="G201" s="36">
        <f>H201-H201*G197</f>
        <v>318</v>
      </c>
      <c r="H201" s="37">
        <v>318</v>
      </c>
      <c r="I201" s="32" t="s">
        <v>20</v>
      </c>
      <c r="J201" s="158"/>
      <c r="K201" s="31">
        <f t="shared" si="34"/>
        <v>0</v>
      </c>
      <c r="L201" s="143"/>
      <c r="M201" s="46">
        <f t="shared" si="33"/>
        <v>0</v>
      </c>
      <c r="Q201" s="119"/>
    </row>
    <row r="202" spans="1:17" s="4" customFormat="1" ht="24" customHeight="1" outlineLevel="1" x14ac:dyDescent="0.25">
      <c r="A202" s="9"/>
      <c r="B202" s="33">
        <v>4813511001185</v>
      </c>
      <c r="C202" s="56" t="s">
        <v>230</v>
      </c>
      <c r="D202" s="34" t="s">
        <v>210</v>
      </c>
      <c r="E202" s="35" t="s">
        <v>212</v>
      </c>
      <c r="F202" s="35">
        <v>8</v>
      </c>
      <c r="G202" s="36">
        <f>H202-H202*G197</f>
        <v>265</v>
      </c>
      <c r="H202" s="37">
        <v>265</v>
      </c>
      <c r="I202" s="32" t="s">
        <v>20</v>
      </c>
      <c r="J202" s="158"/>
      <c r="K202" s="31">
        <f t="shared" si="34"/>
        <v>0</v>
      </c>
      <c r="L202" s="143"/>
      <c r="M202" s="46">
        <f t="shared" si="33"/>
        <v>0</v>
      </c>
      <c r="Q202" s="119"/>
    </row>
    <row r="203" spans="1:17" s="4" customFormat="1" ht="24" customHeight="1" outlineLevel="1" x14ac:dyDescent="0.25">
      <c r="A203" s="9"/>
      <c r="B203" s="33">
        <v>4813511001185</v>
      </c>
      <c r="C203" s="56" t="s">
        <v>231</v>
      </c>
      <c r="D203" s="34" t="s">
        <v>210</v>
      </c>
      <c r="E203" s="35" t="s">
        <v>212</v>
      </c>
      <c r="F203" s="35">
        <v>8</v>
      </c>
      <c r="G203" s="36">
        <f>H203-H203*G197</f>
        <v>265</v>
      </c>
      <c r="H203" s="37">
        <v>265</v>
      </c>
      <c r="I203" s="32" t="s">
        <v>20</v>
      </c>
      <c r="J203" s="158"/>
      <c r="K203" s="31">
        <f t="shared" si="34"/>
        <v>0</v>
      </c>
      <c r="L203" s="143"/>
      <c r="M203" s="46">
        <f t="shared" si="33"/>
        <v>0</v>
      </c>
      <c r="Q203" s="119"/>
    </row>
    <row r="204" spans="1:17" s="4" customFormat="1" ht="24" customHeight="1" outlineLevel="1" x14ac:dyDescent="0.25">
      <c r="A204" s="9"/>
      <c r="B204" s="33">
        <v>4813511000942</v>
      </c>
      <c r="C204" s="56" t="s">
        <v>214</v>
      </c>
      <c r="D204" s="34" t="s">
        <v>213</v>
      </c>
      <c r="E204" s="35" t="s">
        <v>212</v>
      </c>
      <c r="F204" s="35">
        <v>15</v>
      </c>
      <c r="G204" s="36">
        <f>H204-H204*G197</f>
        <v>135</v>
      </c>
      <c r="H204" s="37">
        <v>135</v>
      </c>
      <c r="I204" s="32" t="s">
        <v>20</v>
      </c>
      <c r="J204" s="158"/>
      <c r="K204" s="31">
        <f t="shared" ref="K204:K211" si="35">L204*F204</f>
        <v>0</v>
      </c>
      <c r="L204" s="143"/>
      <c r="M204" s="46">
        <f t="shared" ref="M204:M211" si="36">L204*(G204*F204)</f>
        <v>0</v>
      </c>
      <c r="Q204" s="119"/>
    </row>
    <row r="205" spans="1:17" s="4" customFormat="1" ht="24" customHeight="1" outlineLevel="1" x14ac:dyDescent="0.25">
      <c r="A205" s="9"/>
      <c r="B205" s="33">
        <v>4813511000959</v>
      </c>
      <c r="C205" s="56" t="s">
        <v>215</v>
      </c>
      <c r="D205" s="34" t="s">
        <v>210</v>
      </c>
      <c r="E205" s="35" t="s">
        <v>212</v>
      </c>
      <c r="F205" s="35">
        <v>5</v>
      </c>
      <c r="G205" s="36">
        <f>H205-H205*G197</f>
        <v>365</v>
      </c>
      <c r="H205" s="37">
        <v>365</v>
      </c>
      <c r="I205" s="32" t="s">
        <v>20</v>
      </c>
      <c r="J205" s="158"/>
      <c r="K205" s="31">
        <f t="shared" si="35"/>
        <v>0</v>
      </c>
      <c r="L205" s="143"/>
      <c r="M205" s="46">
        <f t="shared" si="36"/>
        <v>0</v>
      </c>
      <c r="Q205" s="119"/>
    </row>
    <row r="206" spans="1:17" s="4" customFormat="1" ht="24" customHeight="1" outlineLevel="1" x14ac:dyDescent="0.25">
      <c r="A206" s="9"/>
      <c r="B206" s="33">
        <v>4813511001116</v>
      </c>
      <c r="C206" s="56" t="s">
        <v>216</v>
      </c>
      <c r="D206" s="34" t="s">
        <v>213</v>
      </c>
      <c r="E206" s="35" t="s">
        <v>212</v>
      </c>
      <c r="F206" s="35">
        <v>6</v>
      </c>
      <c r="G206" s="36">
        <f>H206-H206*G197</f>
        <v>330</v>
      </c>
      <c r="H206" s="37">
        <v>330</v>
      </c>
      <c r="I206" s="32" t="s">
        <v>20</v>
      </c>
      <c r="J206" s="158"/>
      <c r="K206" s="31">
        <f t="shared" si="35"/>
        <v>0</v>
      </c>
      <c r="L206" s="143"/>
      <c r="M206" s="46">
        <f t="shared" si="36"/>
        <v>0</v>
      </c>
      <c r="Q206" s="119"/>
    </row>
    <row r="207" spans="1:17" s="4" customFormat="1" ht="24" customHeight="1" outlineLevel="1" x14ac:dyDescent="0.25">
      <c r="A207" s="9"/>
      <c r="B207" s="33">
        <v>4813511000461</v>
      </c>
      <c r="C207" s="56" t="s">
        <v>218</v>
      </c>
      <c r="D207" s="34" t="s">
        <v>217</v>
      </c>
      <c r="E207" s="35" t="s">
        <v>221</v>
      </c>
      <c r="F207" s="35">
        <v>16</v>
      </c>
      <c r="G207" s="36">
        <f>H207-H207*G197</f>
        <v>180</v>
      </c>
      <c r="H207" s="37">
        <v>180</v>
      </c>
      <c r="I207" s="32" t="s">
        <v>20</v>
      </c>
      <c r="J207" s="158"/>
      <c r="K207" s="31">
        <f t="shared" si="35"/>
        <v>0</v>
      </c>
      <c r="L207" s="143"/>
      <c r="M207" s="46">
        <f t="shared" si="36"/>
        <v>0</v>
      </c>
      <c r="Q207" s="119"/>
    </row>
    <row r="208" spans="1:17" s="4" customFormat="1" ht="24" customHeight="1" outlineLevel="1" x14ac:dyDescent="0.25">
      <c r="A208" s="9"/>
      <c r="B208" s="33">
        <v>4815845000094</v>
      </c>
      <c r="C208" s="56" t="s">
        <v>219</v>
      </c>
      <c r="D208" s="34" t="s">
        <v>217</v>
      </c>
      <c r="E208" s="35" t="s">
        <v>220</v>
      </c>
      <c r="F208" s="35">
        <v>16</v>
      </c>
      <c r="G208" s="36">
        <f>H208-H208*G197</f>
        <v>175</v>
      </c>
      <c r="H208" s="37">
        <v>175</v>
      </c>
      <c r="I208" s="32" t="s">
        <v>20</v>
      </c>
      <c r="J208" s="158"/>
      <c r="K208" s="31">
        <f t="shared" si="35"/>
        <v>0</v>
      </c>
      <c r="L208" s="143"/>
      <c r="M208" s="46">
        <f t="shared" si="36"/>
        <v>0</v>
      </c>
      <c r="Q208" s="119"/>
    </row>
    <row r="209" spans="1:17" s="4" customFormat="1" ht="24" customHeight="1" outlineLevel="1" x14ac:dyDescent="0.25">
      <c r="A209" s="9"/>
      <c r="B209" s="33">
        <v>4815845000100</v>
      </c>
      <c r="C209" s="56" t="s">
        <v>222</v>
      </c>
      <c r="D209" s="34" t="s">
        <v>217</v>
      </c>
      <c r="E209" s="35" t="s">
        <v>223</v>
      </c>
      <c r="F209" s="35">
        <v>12</v>
      </c>
      <c r="G209" s="36">
        <f>H209-H209*G197</f>
        <v>440</v>
      </c>
      <c r="H209" s="37">
        <v>440</v>
      </c>
      <c r="I209" s="32" t="s">
        <v>20</v>
      </c>
      <c r="J209" s="158"/>
      <c r="K209" s="31">
        <f t="shared" si="35"/>
        <v>0</v>
      </c>
      <c r="L209" s="143"/>
      <c r="M209" s="46">
        <f t="shared" si="36"/>
        <v>0</v>
      </c>
      <c r="Q209" s="119"/>
    </row>
    <row r="210" spans="1:17" s="4" customFormat="1" ht="24" customHeight="1" outlineLevel="1" x14ac:dyDescent="0.25">
      <c r="A210" s="9"/>
      <c r="B210" s="33">
        <v>4815845000537</v>
      </c>
      <c r="C210" s="56" t="s">
        <v>224</v>
      </c>
      <c r="D210" s="34" t="s">
        <v>217</v>
      </c>
      <c r="E210" s="35" t="s">
        <v>226</v>
      </c>
      <c r="F210" s="35">
        <v>16</v>
      </c>
      <c r="G210" s="36">
        <f>H210-H210*G197</f>
        <v>218</v>
      </c>
      <c r="H210" s="37">
        <v>218</v>
      </c>
      <c r="I210" s="32" t="s">
        <v>20</v>
      </c>
      <c r="J210" s="158"/>
      <c r="K210" s="31">
        <f t="shared" si="35"/>
        <v>0</v>
      </c>
      <c r="L210" s="143"/>
      <c r="M210" s="46">
        <f t="shared" si="36"/>
        <v>0</v>
      </c>
      <c r="Q210" s="119"/>
    </row>
    <row r="211" spans="1:17" s="4" customFormat="1" ht="24" customHeight="1" outlineLevel="1" x14ac:dyDescent="0.25">
      <c r="A211" s="9"/>
      <c r="B211" s="33">
        <v>4815845000735</v>
      </c>
      <c r="C211" s="56" t="s">
        <v>225</v>
      </c>
      <c r="D211" s="34" t="s">
        <v>217</v>
      </c>
      <c r="E211" s="35" t="s">
        <v>226</v>
      </c>
      <c r="F211" s="35">
        <v>16</v>
      </c>
      <c r="G211" s="36">
        <f>H211-H211*G197</f>
        <v>218</v>
      </c>
      <c r="H211" s="37">
        <v>218</v>
      </c>
      <c r="I211" s="32" t="s">
        <v>20</v>
      </c>
      <c r="J211" s="158"/>
      <c r="K211" s="31">
        <f t="shared" si="35"/>
        <v>0</v>
      </c>
      <c r="L211" s="143"/>
      <c r="M211" s="46">
        <f t="shared" si="36"/>
        <v>0</v>
      </c>
      <c r="Q211" s="119"/>
    </row>
    <row r="212" spans="1:17" s="4" customFormat="1" ht="24" customHeight="1" outlineLevel="1" x14ac:dyDescent="0.25">
      <c r="A212" s="9"/>
      <c r="B212" s="33"/>
      <c r="C212" s="56"/>
      <c r="D212" s="34"/>
      <c r="E212" s="35"/>
      <c r="F212" s="35"/>
      <c r="G212" s="36"/>
      <c r="H212" s="37"/>
      <c r="I212" s="32"/>
      <c r="J212" s="158"/>
      <c r="K212" s="31"/>
      <c r="L212" s="143"/>
      <c r="M212" s="46"/>
    </row>
    <row r="213" spans="1:17" ht="36" customHeight="1" x14ac:dyDescent="0.25">
      <c r="B213" s="136" t="s">
        <v>277</v>
      </c>
      <c r="C213" s="137"/>
      <c r="D213" s="138"/>
      <c r="E213" s="138"/>
      <c r="F213" s="138"/>
      <c r="G213" s="104">
        <v>0</v>
      </c>
      <c r="H213" s="138"/>
      <c r="I213" s="138"/>
      <c r="J213" s="157"/>
      <c r="K213" s="139"/>
      <c r="L213" s="152"/>
      <c r="M213" s="140"/>
    </row>
    <row r="214" spans="1:17" ht="23.25" customHeight="1" outlineLevel="1" x14ac:dyDescent="0.25">
      <c r="B214" s="130" t="s">
        <v>278</v>
      </c>
      <c r="C214" s="131"/>
      <c r="D214" s="132"/>
      <c r="E214" s="132"/>
      <c r="F214" s="132"/>
      <c r="G214" s="135"/>
      <c r="H214" s="132"/>
      <c r="I214" s="132"/>
      <c r="J214" s="157"/>
      <c r="K214" s="133"/>
      <c r="L214" s="153"/>
      <c r="M214" s="134"/>
    </row>
    <row r="215" spans="1:17" ht="23.25" customHeight="1" outlineLevel="1" x14ac:dyDescent="0.25">
      <c r="B215" s="33">
        <v>4816242300022</v>
      </c>
      <c r="C215" s="56" t="s">
        <v>280</v>
      </c>
      <c r="D215" s="34" t="s">
        <v>282</v>
      </c>
      <c r="E215" s="35" t="s">
        <v>279</v>
      </c>
      <c r="F215" s="35">
        <v>10</v>
      </c>
      <c r="G215" s="36">
        <f>H215-H215*G213</f>
        <v>278</v>
      </c>
      <c r="H215" s="37">
        <v>278</v>
      </c>
      <c r="I215" s="32" t="s">
        <v>20</v>
      </c>
      <c r="J215" s="158"/>
      <c r="K215" s="31">
        <f>L215*F215</f>
        <v>0</v>
      </c>
      <c r="L215" s="143"/>
      <c r="M215" s="46">
        <f t="shared" ref="M215:M226" si="37">L215*(G215*F215)</f>
        <v>0</v>
      </c>
    </row>
    <row r="216" spans="1:17" ht="23.25" customHeight="1" outlineLevel="1" x14ac:dyDescent="0.25">
      <c r="B216" s="33">
        <v>4816242300060</v>
      </c>
      <c r="C216" s="56" t="s">
        <v>281</v>
      </c>
      <c r="D216" s="34" t="s">
        <v>282</v>
      </c>
      <c r="E216" s="35" t="s">
        <v>279</v>
      </c>
      <c r="F216" s="35">
        <v>10</v>
      </c>
      <c r="G216" s="36">
        <f>H216-H216*G213</f>
        <v>278</v>
      </c>
      <c r="H216" s="37">
        <v>278</v>
      </c>
      <c r="I216" s="32" t="s">
        <v>20</v>
      </c>
      <c r="J216" s="158"/>
      <c r="K216" s="31">
        <f t="shared" ref="K216:K226" si="38">L216*F216</f>
        <v>0</v>
      </c>
      <c r="L216" s="143"/>
      <c r="M216" s="46">
        <f t="shared" si="37"/>
        <v>0</v>
      </c>
    </row>
    <row r="217" spans="1:17" ht="23.25" customHeight="1" outlineLevel="1" x14ac:dyDescent="0.25">
      <c r="B217" s="33">
        <v>4816242300107</v>
      </c>
      <c r="C217" s="56" t="s">
        <v>280</v>
      </c>
      <c r="D217" s="34" t="s">
        <v>282</v>
      </c>
      <c r="E217" s="35" t="s">
        <v>279</v>
      </c>
      <c r="F217" s="35">
        <v>10</v>
      </c>
      <c r="G217" s="36">
        <f>H217-H217*G213</f>
        <v>278</v>
      </c>
      <c r="H217" s="37">
        <v>278</v>
      </c>
      <c r="I217" s="32" t="s">
        <v>20</v>
      </c>
      <c r="J217" s="158"/>
      <c r="K217" s="31">
        <f t="shared" si="38"/>
        <v>0</v>
      </c>
      <c r="L217" s="143"/>
      <c r="M217" s="46">
        <f t="shared" si="37"/>
        <v>0</v>
      </c>
    </row>
    <row r="218" spans="1:17" ht="23.25" customHeight="1" outlineLevel="1" x14ac:dyDescent="0.25">
      <c r="B218" s="33">
        <v>4816242300145</v>
      </c>
      <c r="C218" s="56" t="s">
        <v>286</v>
      </c>
      <c r="D218" s="34" t="s">
        <v>284</v>
      </c>
      <c r="E218" s="35" t="s">
        <v>283</v>
      </c>
      <c r="F218" s="35">
        <v>16</v>
      </c>
      <c r="G218" s="36">
        <f>H218-H218*G213</f>
        <v>254</v>
      </c>
      <c r="H218" s="37">
        <v>254</v>
      </c>
      <c r="I218" s="32" t="s">
        <v>20</v>
      </c>
      <c r="J218" s="158"/>
      <c r="K218" s="31">
        <f t="shared" si="38"/>
        <v>0</v>
      </c>
      <c r="L218" s="143"/>
      <c r="M218" s="46">
        <f t="shared" si="37"/>
        <v>0</v>
      </c>
    </row>
    <row r="219" spans="1:17" ht="23.25" customHeight="1" outlineLevel="1" x14ac:dyDescent="0.25">
      <c r="B219" s="33">
        <v>4816242300015</v>
      </c>
      <c r="C219" s="56" t="s">
        <v>280</v>
      </c>
      <c r="D219" s="34" t="s">
        <v>284</v>
      </c>
      <c r="E219" s="35" t="s">
        <v>283</v>
      </c>
      <c r="F219" s="35">
        <v>16</v>
      </c>
      <c r="G219" s="36">
        <f>H219-H219*G213</f>
        <v>254</v>
      </c>
      <c r="H219" s="37">
        <v>254</v>
      </c>
      <c r="I219" s="32" t="s">
        <v>20</v>
      </c>
      <c r="J219" s="158"/>
      <c r="K219" s="31">
        <f t="shared" si="38"/>
        <v>0</v>
      </c>
      <c r="L219" s="143"/>
      <c r="M219" s="46">
        <f t="shared" si="37"/>
        <v>0</v>
      </c>
    </row>
    <row r="220" spans="1:17" ht="23.25" customHeight="1" outlineLevel="1" x14ac:dyDescent="0.25">
      <c r="B220" s="33">
        <v>4816242300169</v>
      </c>
      <c r="C220" s="56" t="s">
        <v>280</v>
      </c>
      <c r="D220" s="34" t="s">
        <v>284</v>
      </c>
      <c r="E220" s="35" t="s">
        <v>283</v>
      </c>
      <c r="F220" s="35">
        <v>16</v>
      </c>
      <c r="G220" s="36">
        <f>H220-H220*G213</f>
        <v>254</v>
      </c>
      <c r="H220" s="37">
        <v>254</v>
      </c>
      <c r="I220" s="32" t="s">
        <v>20</v>
      </c>
      <c r="J220" s="30"/>
      <c r="K220" s="31">
        <f t="shared" si="38"/>
        <v>0</v>
      </c>
      <c r="L220" s="143"/>
      <c r="M220" s="46">
        <f t="shared" si="37"/>
        <v>0</v>
      </c>
    </row>
    <row r="221" spans="1:17" ht="23.25" customHeight="1" outlineLevel="1" x14ac:dyDescent="0.25">
      <c r="B221" s="33">
        <v>4816242300152</v>
      </c>
      <c r="C221" s="56" t="s">
        <v>285</v>
      </c>
      <c r="D221" s="34" t="s">
        <v>284</v>
      </c>
      <c r="E221" s="35" t="s">
        <v>283</v>
      </c>
      <c r="F221" s="35">
        <v>16</v>
      </c>
      <c r="G221" s="36">
        <f>H221-H221*G213</f>
        <v>254</v>
      </c>
      <c r="H221" s="37">
        <v>254</v>
      </c>
      <c r="I221" s="32" t="s">
        <v>20</v>
      </c>
      <c r="J221" s="30"/>
      <c r="K221" s="31">
        <f t="shared" si="38"/>
        <v>0</v>
      </c>
      <c r="L221" s="143"/>
      <c r="M221" s="46">
        <f t="shared" si="37"/>
        <v>0</v>
      </c>
    </row>
    <row r="222" spans="1:17" ht="23.25" customHeight="1" outlineLevel="1" x14ac:dyDescent="0.25">
      <c r="B222" s="33">
        <v>4816242300121</v>
      </c>
      <c r="C222" s="56" t="s">
        <v>281</v>
      </c>
      <c r="D222" s="34" t="s">
        <v>284</v>
      </c>
      <c r="E222" s="35" t="s">
        <v>283</v>
      </c>
      <c r="F222" s="35">
        <v>16</v>
      </c>
      <c r="G222" s="36">
        <f>H222-H222*G213</f>
        <v>254</v>
      </c>
      <c r="H222" s="37">
        <v>254</v>
      </c>
      <c r="I222" s="32" t="s">
        <v>20</v>
      </c>
      <c r="J222" s="30"/>
      <c r="K222" s="31">
        <f t="shared" si="38"/>
        <v>0</v>
      </c>
      <c r="L222" s="143"/>
      <c r="M222" s="46">
        <f t="shared" si="37"/>
        <v>0</v>
      </c>
    </row>
    <row r="223" spans="1:17" ht="23.25" customHeight="1" outlineLevel="1" x14ac:dyDescent="0.25">
      <c r="B223" s="129" t="s">
        <v>287</v>
      </c>
      <c r="C223" s="56" t="s">
        <v>280</v>
      </c>
      <c r="D223" s="34" t="s">
        <v>287</v>
      </c>
      <c r="E223" s="35" t="s">
        <v>288</v>
      </c>
      <c r="F223" s="35">
        <v>1</v>
      </c>
      <c r="G223" s="36">
        <f>H223-H223*G213</f>
        <v>1010</v>
      </c>
      <c r="H223" s="37">
        <v>1010</v>
      </c>
      <c r="I223" s="32" t="s">
        <v>20</v>
      </c>
      <c r="J223" s="30"/>
      <c r="K223" s="31">
        <f t="shared" si="38"/>
        <v>0</v>
      </c>
      <c r="L223" s="143"/>
      <c r="M223" s="46">
        <f t="shared" si="37"/>
        <v>0</v>
      </c>
    </row>
    <row r="224" spans="1:17" ht="23.25" customHeight="1" outlineLevel="1" x14ac:dyDescent="0.25">
      <c r="B224" s="129" t="s">
        <v>287</v>
      </c>
      <c r="C224" s="56" t="s">
        <v>281</v>
      </c>
      <c r="D224" s="34" t="s">
        <v>287</v>
      </c>
      <c r="E224" s="35" t="s">
        <v>288</v>
      </c>
      <c r="F224" s="35">
        <v>1</v>
      </c>
      <c r="G224" s="36">
        <f>H224-H224*G213</f>
        <v>1010</v>
      </c>
      <c r="H224" s="37">
        <v>1010</v>
      </c>
      <c r="I224" s="32" t="s">
        <v>20</v>
      </c>
      <c r="J224" s="30"/>
      <c r="K224" s="31">
        <f t="shared" si="38"/>
        <v>0</v>
      </c>
      <c r="L224" s="143"/>
      <c r="M224" s="46">
        <f t="shared" si="37"/>
        <v>0</v>
      </c>
    </row>
    <row r="225" spans="2:13" ht="23.25" customHeight="1" outlineLevel="1" x14ac:dyDescent="0.25">
      <c r="B225" s="129" t="s">
        <v>287</v>
      </c>
      <c r="C225" s="56" t="s">
        <v>286</v>
      </c>
      <c r="D225" s="34" t="s">
        <v>287</v>
      </c>
      <c r="E225" s="35" t="s">
        <v>288</v>
      </c>
      <c r="F225" s="35">
        <v>1</v>
      </c>
      <c r="G225" s="36">
        <f>H225-H225*G213</f>
        <v>1010</v>
      </c>
      <c r="H225" s="37">
        <v>1010</v>
      </c>
      <c r="I225" s="32" t="s">
        <v>20</v>
      </c>
      <c r="J225" s="30"/>
      <c r="K225" s="31">
        <f t="shared" si="38"/>
        <v>0</v>
      </c>
      <c r="L225" s="143"/>
      <c r="M225" s="46">
        <f t="shared" si="37"/>
        <v>0</v>
      </c>
    </row>
    <row r="226" spans="2:13" ht="23.25" customHeight="1" outlineLevel="1" x14ac:dyDescent="0.25">
      <c r="B226" s="129" t="s">
        <v>287</v>
      </c>
      <c r="C226" s="56" t="s">
        <v>285</v>
      </c>
      <c r="D226" s="34" t="s">
        <v>287</v>
      </c>
      <c r="E226" s="35" t="s">
        <v>288</v>
      </c>
      <c r="F226" s="35">
        <v>1</v>
      </c>
      <c r="G226" s="36">
        <f>H226-H226*G213</f>
        <v>1010</v>
      </c>
      <c r="H226" s="37">
        <v>1010</v>
      </c>
      <c r="I226" s="32" t="s">
        <v>20</v>
      </c>
      <c r="J226" s="30"/>
      <c r="K226" s="31">
        <f t="shared" si="38"/>
        <v>0</v>
      </c>
      <c r="L226" s="143"/>
      <c r="M226" s="46">
        <f t="shared" si="37"/>
        <v>0</v>
      </c>
    </row>
    <row r="227" spans="2:13" ht="23.25" customHeight="1" outlineLevel="1" x14ac:dyDescent="0.25">
      <c r="B227" s="33"/>
      <c r="C227" s="56"/>
      <c r="D227" s="34"/>
      <c r="E227" s="35"/>
      <c r="F227" s="35"/>
      <c r="G227" s="36"/>
      <c r="H227" s="37"/>
      <c r="I227" s="32"/>
      <c r="J227" s="30"/>
      <c r="K227" s="31"/>
      <c r="L227" s="154"/>
      <c r="M227" s="46"/>
    </row>
  </sheetData>
  <mergeCells count="15">
    <mergeCell ref="H4:H5"/>
    <mergeCell ref="I4:I5"/>
    <mergeCell ref="L4:L5"/>
    <mergeCell ref="K4:K5"/>
    <mergeCell ref="F4:F5"/>
    <mergeCell ref="G4:G5"/>
    <mergeCell ref="D1:I3"/>
    <mergeCell ref="K1:M3"/>
    <mergeCell ref="B1:C2"/>
    <mergeCell ref="B3:C3"/>
    <mergeCell ref="A4:A5"/>
    <mergeCell ref="C4:C5"/>
    <mergeCell ref="B4:B5"/>
    <mergeCell ref="D4:D5"/>
    <mergeCell ref="E4:E5"/>
  </mergeCells>
  <phoneticPr fontId="17" type="noConversion"/>
  <pageMargins left="0.25" right="0.25" top="0.75" bottom="0.75" header="0.3" footer="0.3"/>
  <pageSetup paperSize="257" scale="62" fitToHeight="0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ЛЮРО МАРКЕТ 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2025-07-01T11:57:02Z</cp:lastPrinted>
  <dcterms:created xsi:type="dcterms:W3CDTF">2015-06-05T18:19:34Z</dcterms:created>
  <dcterms:modified xsi:type="dcterms:W3CDTF">2025-08-24T14:54:36Z</dcterms:modified>
</cp:coreProperties>
</file>